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入力" sheetId="1" state="visible" r:id="rId1"/>
    <sheet xmlns:r="http://schemas.openxmlformats.org/officeDocument/2006/relationships" name="月のまとめ" sheetId="2" state="visible" r:id="rId2"/>
    <sheet xmlns:r="http://schemas.openxmlformats.org/officeDocument/2006/relationships" name="1年のまとめ" sheetId="3" state="visible" r:id="rId3"/>
    <sheet xmlns:r="http://schemas.openxmlformats.org/officeDocument/2006/relationships" name="設定" sheetId="4" state="visible" r:id="rId4"/>
    <sheet xmlns:r="http://schemas.openxmlformats.org/officeDocument/2006/relationships" name="使い方" sheetId="5" state="visible" r:id="rId5"/>
  </sheets>
  <definedNames>
    <definedName name="費目リスト">OFFSET(設定!$I$5,0,0,MAX(1,COUNTIF(設定!$I$5:$I$30,"?*")),1)</definedName>
    <definedName name="支払リスト">OFFSET(設定!$K$5,0,0,MAX(1,COUNTIF(設定!$K$5:$K$12,"?*")),1)</definedName>
    <definedName name="_xlnm.Print_Titles" localSheetId="0">'入力'!$5:$5</definedName>
    <definedName name="_xlnm.Print_Area" localSheetId="1">'月のまとめ'!$A$1:$I$57</definedName>
    <definedName name="_xlnm.Print_Area" localSheetId="2">'1年のまとめ'!$A$1:$O$35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yyyy/m/d"/>
    <numFmt numFmtId="166" formatCode="&quot;¥&quot;#,##0;-&quot;¥&quot;#,##0;&quot;¥&quot;0"/>
    <numFmt numFmtId="167" formatCode="&quot;¥&quot;#,##0;-&quot;¥&quot;#,##0;&quot;&quot;"/>
    <numFmt numFmtId="168" formatCode="#,##0;-#,##0;&quot;&quot;"/>
    <numFmt numFmtId="169" formatCode="#,##0;-#,##0;0"/>
  </numFmts>
  <fonts count="21">
    <font>
      <name val="Calibri"/>
      <family val="2"/>
      <color theme="1"/>
      <sz val="11"/>
      <scheme val="minor"/>
    </font>
    <font>
      <name val="游ゴシック"/>
      <b val="1"/>
      <color rgb="002F5D8A"/>
      <sz val="18"/>
    </font>
    <font>
      <name val="游ゴシック"/>
      <color rgb="006B7785"/>
      <sz val="9"/>
    </font>
    <font>
      <name val="游ゴシック"/>
      <b val="1"/>
      <color rgb="001F2A37"/>
      <sz val="9"/>
    </font>
    <font>
      <name val="游ゴシック"/>
      <b val="1"/>
      <color rgb="00C0392B"/>
      <sz val="9.5"/>
    </font>
    <font>
      <name val="游ゴシック"/>
      <color rgb="006B7785"/>
      <sz val="8.5"/>
    </font>
    <font>
      <name val="游ゴシック"/>
      <b val="1"/>
      <color rgb="001F2A37"/>
      <sz val="9.5"/>
    </font>
    <font>
      <name val="游ゴシック"/>
      <color rgb="006B7785"/>
      <sz val="8"/>
    </font>
    <font>
      <name val="游ゴシック"/>
      <color rgb="001F2A37"/>
      <sz val="10"/>
    </font>
    <font>
      <name val="游ゴシック"/>
      <color rgb="001F2A37"/>
      <sz val="9.5"/>
    </font>
    <font>
      <name val="游ゴシック"/>
      <b val="1"/>
      <color rgb="006B7785"/>
      <sz val="9"/>
    </font>
    <font>
      <name val="游ゴシック"/>
      <color rgb="001E7B4F"/>
      <sz val="9.5"/>
    </font>
    <font>
      <name val="游ゴシック"/>
      <b val="1"/>
      <color rgb="001F2A37"/>
      <sz val="12"/>
    </font>
    <font>
      <name val="游ゴシック"/>
      <b val="1"/>
      <color rgb="001E7B4F"/>
      <sz val="15"/>
    </font>
    <font>
      <name val="游ゴシック"/>
      <b val="1"/>
      <color rgb="001F2A37"/>
      <sz val="15"/>
    </font>
    <font>
      <name val="游ゴシック"/>
      <b val="1"/>
      <color rgb="002F5D8A"/>
      <sz val="15"/>
    </font>
    <font>
      <name val="游ゴシック"/>
      <color rgb="001F2A37"/>
      <sz val="9"/>
    </font>
    <font>
      <name val="游ゴシック"/>
      <b val="1"/>
      <color rgb="001F2A37"/>
      <sz val="10"/>
    </font>
    <font>
      <name val="游ゴシック"/>
      <b val="1"/>
      <color rgb="001E7B4F"/>
      <sz val="9.5"/>
    </font>
    <font>
      <name val="游ゴシック"/>
      <b val="1"/>
      <color rgb="002F5D8A"/>
      <sz val="16"/>
    </font>
    <font>
      <name val="游ゴシック"/>
      <b val="1"/>
      <color rgb="002F5D8A"/>
      <sz val="12"/>
    </font>
  </fonts>
  <fills count="4">
    <fill>
      <patternFill/>
    </fill>
    <fill>
      <patternFill patternType="gray125"/>
    </fill>
    <fill>
      <patternFill patternType="solid">
        <fgColor rgb="00E8EEF5"/>
      </patternFill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  <border>
      <bottom style="thin">
        <color rgb="009AA5B1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0" fillId="0" borderId="0" applyProtection="1" pivotButton="0" quotePrefix="0" xfId="0">
      <protection locked="0" hidden="0"/>
    </xf>
    <xf numFmtId="0" fontId="1" fillId="0" borderId="0" applyAlignment="1" applyProtection="1" pivotButton="0" quotePrefix="0" xfId="0">
      <alignment horizontal="left" vertical="center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3" fillId="2" borderId="1" applyAlignment="1" applyProtection="1" pivotButton="0" quotePrefix="0" xfId="0">
      <alignment horizontal="center" vertical="center" wrapText="1"/>
      <protection locked="0" hidden="0"/>
    </xf>
    <xf numFmtId="0" fontId="4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5" fillId="0" borderId="0" applyAlignment="1" applyProtection="1" pivotButton="0" quotePrefix="0" xfId="0">
      <alignment horizontal="left" vertical="center" wrapText="1" indent="1"/>
      <protection locked="0" hidden="0"/>
    </xf>
    <xf numFmtId="0" fontId="7" fillId="0" borderId="0" applyAlignment="1" applyProtection="1" pivotButton="0" quotePrefix="0" xfId="0">
      <alignment horizontal="center" vertical="center" wrapText="1"/>
      <protection locked="0" hidden="0"/>
    </xf>
    <xf numFmtId="0" fontId="6" fillId="2" borderId="1" applyAlignment="1" applyProtection="1" pivotButton="0" quotePrefix="0" xfId="0">
      <alignment horizontal="center" vertical="center" wrapText="1"/>
      <protection locked="0" hidden="0"/>
    </xf>
    <xf numFmtId="165" fontId="8" fillId="0" borderId="1" applyAlignment="1" applyProtection="1" pivotButton="0" quotePrefix="0" xfId="0">
      <alignment horizontal="center" vertical="center" wrapText="1"/>
      <protection locked="0" hidden="0"/>
    </xf>
    <xf numFmtId="0" fontId="8" fillId="0" borderId="1" applyAlignment="1" applyProtection="1" pivotButton="0" quotePrefix="0" xfId="0">
      <alignment horizontal="center" vertical="center" wrapText="1"/>
      <protection locked="0" hidden="0"/>
    </xf>
    <xf numFmtId="0" fontId="8" fillId="0" borderId="1" applyAlignment="1" applyProtection="1" pivotButton="0" quotePrefix="0" xfId="0">
      <alignment horizontal="left" vertical="center" wrapText="1" indent="1"/>
      <protection locked="0" hidden="0"/>
    </xf>
    <xf numFmtId="3" fontId="8" fillId="0" borderId="1" applyAlignment="1" applyProtection="1" pivotButton="0" quotePrefix="0" xfId="0">
      <alignment horizontal="right" vertical="center" indent="1"/>
      <protection locked="0" hidden="0"/>
    </xf>
    <xf numFmtId="0" fontId="9" fillId="0" borderId="1" applyAlignment="1" applyProtection="1" pivotButton="0" quotePrefix="0" xfId="0">
      <alignment horizontal="center" vertical="center" wrapText="1"/>
      <protection locked="0" hidden="0"/>
    </xf>
    <xf numFmtId="0" fontId="9" fillId="0" borderId="1" applyAlignment="1" applyProtection="1" pivotButton="0" quotePrefix="0" xfId="0">
      <alignment horizontal="left" vertical="center" wrapText="1" indent="1"/>
      <protection locked="0" hidden="0"/>
    </xf>
    <xf numFmtId="0" fontId="10" fillId="0" borderId="1" applyAlignment="1" pivotButton="0" quotePrefix="0" xfId="0">
      <alignment horizontal="center" vertical="center" wrapText="1"/>
    </xf>
    <xf numFmtId="0" fontId="9" fillId="0" borderId="0" applyAlignment="1" applyProtection="1" pivotButton="0" quotePrefix="0" xfId="0">
      <alignment horizontal="left" vertical="center" wrapText="1" indent="1"/>
      <protection locked="0" hidden="0"/>
    </xf>
    <xf numFmtId="1" fontId="12" fillId="0" borderId="2" applyAlignment="1" applyProtection="1" pivotButton="0" quotePrefix="0" xfId="0">
      <alignment horizontal="center" vertical="center" wrapText="1"/>
      <protection locked="0" hidden="0"/>
    </xf>
    <xf numFmtId="165" fontId="8" fillId="0" borderId="0" pivotButton="0" quotePrefix="0" xfId="0"/>
    <xf numFmtId="0" fontId="0" fillId="2" borderId="1" pivotButton="0" quotePrefix="0" xfId="0"/>
    <xf numFmtId="166" fontId="13" fillId="0" borderId="1" applyAlignment="1" pivotButton="0" quotePrefix="0" xfId="0">
      <alignment horizontal="center" vertical="center" wrapText="1"/>
    </xf>
    <xf numFmtId="166" fontId="14" fillId="0" borderId="1" applyAlignment="1" pivotButton="0" quotePrefix="0" xfId="0">
      <alignment horizontal="center" vertical="center" wrapText="1"/>
    </xf>
    <xf numFmtId="166" fontId="15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 indent="1"/>
    </xf>
    <xf numFmtId="0" fontId="16" fillId="0" borderId="1" applyAlignment="1" pivotButton="0" quotePrefix="0" xfId="0">
      <alignment horizontal="center" vertical="center" wrapText="1"/>
    </xf>
    <xf numFmtId="167" fontId="8" fillId="0" borderId="1" applyAlignment="1" pivotButton="0" quotePrefix="0" xfId="0">
      <alignment horizontal="right" vertical="center" indent="1"/>
    </xf>
    <xf numFmtId="166" fontId="17" fillId="0" borderId="1" applyAlignment="1" pivotButton="0" quotePrefix="0" xfId="0">
      <alignment horizontal="right" vertical="center" indent="1"/>
    </xf>
    <xf numFmtId="166" fontId="8" fillId="0" borderId="1" applyAlignment="1" pivotButton="0" quotePrefix="0" xfId="0">
      <alignment horizontal="right" vertical="center" indent="1"/>
    </xf>
    <xf numFmtId="9" fontId="8" fillId="0" borderId="1" applyAlignment="1" pivotButton="0" quotePrefix="0" xfId="0">
      <alignment horizontal="right" vertical="center" indent="1"/>
    </xf>
    <xf numFmtId="0" fontId="5" fillId="0" borderId="0" applyAlignment="1" applyProtection="1" pivotButton="0" quotePrefix="0" xfId="0">
      <alignment horizontal="left" vertical="center"/>
      <protection locked="0" hidden="0"/>
    </xf>
    <xf numFmtId="168" fontId="9" fillId="0" borderId="1" applyAlignment="1" pivotButton="0" quotePrefix="0" xfId="0">
      <alignment horizontal="right" vertical="center" indent="1"/>
    </xf>
    <xf numFmtId="168" fontId="6" fillId="0" borderId="1" applyAlignment="1" pivotButton="0" quotePrefix="0" xfId="0">
      <alignment horizontal="right" vertical="center" indent="1"/>
    </xf>
    <xf numFmtId="0" fontId="6" fillId="2" borderId="1" applyAlignment="1" applyProtection="1" pivotButton="0" quotePrefix="0" xfId="0">
      <alignment horizontal="left" vertical="center" wrapText="1" indent="1"/>
      <protection locked="0" hidden="0"/>
    </xf>
    <xf numFmtId="169" fontId="18" fillId="0" borderId="1" applyAlignment="1" pivotButton="0" quotePrefix="0" xfId="0">
      <alignment horizontal="right" vertical="center" indent="1"/>
    </xf>
    <xf numFmtId="169" fontId="9" fillId="0" borderId="1" applyAlignment="1" pivotButton="0" quotePrefix="0" xfId="0">
      <alignment horizontal="right" vertical="center" indent="1"/>
    </xf>
    <xf numFmtId="169" fontId="6" fillId="0" borderId="1" applyAlignment="1" pivotButton="0" quotePrefix="0" xfId="0">
      <alignment horizontal="right" vertical="center" indent="1"/>
    </xf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11" fillId="0" borderId="1" applyAlignment="1" applyProtection="1" pivotButton="0" quotePrefix="0" xfId="0">
      <alignment horizontal="center" vertical="center" wrapText="1"/>
      <protection locked="0" hidden="0"/>
    </xf>
    <xf numFmtId="3" fontId="8" fillId="3" borderId="1" applyAlignment="1" applyProtection="1" pivotButton="0" quotePrefix="0" xfId="0">
      <alignment horizontal="right" vertical="center" indent="1"/>
      <protection locked="0" hidden="0"/>
    </xf>
    <xf numFmtId="0" fontId="5" fillId="0" borderId="0" applyAlignment="1" applyProtection="1" pivotButton="0" quotePrefix="0" xfId="0">
      <alignment horizontal="left" vertical="top" wrapText="1"/>
      <protection locked="0" hidden="0"/>
    </xf>
    <xf numFmtId="0" fontId="19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0" fontId="20" fillId="0" borderId="0" applyAlignment="1" pivotButton="0" quotePrefix="0" xfId="0">
      <alignment vertical="center"/>
    </xf>
    <xf numFmtId="0" fontId="1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dxfs count="5">
    <dxf>
      <font>
        <color rgb="001E7B4F"/>
      </font>
    </dxf>
    <dxf>
      <font>
        <color rgb="00C0392B"/>
      </font>
      <fill>
        <patternFill patternType="solid">
          <fgColor rgb="00FDE8E6"/>
        </patternFill>
      </fill>
    </dxf>
    <dxf>
      <font>
        <b val="1"/>
        <color rgb="00C0392B"/>
      </font>
      <fill>
        <patternFill patternType="solid">
          <fgColor rgb="00FDE8E6"/>
        </patternFill>
      </fill>
    </dxf>
    <dxf>
      <fill>
        <patternFill patternType="solid">
          <fgColor rgb="00FFF4DE"/>
        </patternFill>
      </fill>
    </dxf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予算と使った金額（支出）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'月のまとめ'!C8</f>
            </strRef>
          </tx>
          <spPr>
            <a:ln xmlns:a="http://schemas.openxmlformats.org/drawingml/2006/main">
              <a:prstDash val="solid"/>
            </a:ln>
          </spPr>
          <cat>
            <numRef>
              <f>'月のまとめ'!$A$9:$A$26</f>
            </numRef>
          </cat>
          <val>
            <numRef>
              <f>'月のまとめ'!$C$9:$C$26</f>
            </numRef>
          </val>
        </ser>
        <ser>
          <idx val="1"/>
          <order val="1"/>
          <tx>
            <strRef>
              <f>'月のまとめ'!D8</f>
            </strRef>
          </tx>
          <spPr>
            <a:ln xmlns:a="http://schemas.openxmlformats.org/drawingml/2006/main">
              <a:prstDash val="solid"/>
            </a:ln>
          </spPr>
          <cat>
            <numRef>
              <f>'月のまとめ'!$A$9:$A$26</f>
            </numRef>
          </cat>
          <val>
            <numRef>
              <f>'月のまとめ'!$D$9:$D$26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36</row>
      <rowOff>0</rowOff>
    </from>
    <ext cx="7020000" cy="34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0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style="1" min="1" max="1"/>
    <col width="14" customWidth="1" style="1" min="2" max="2"/>
    <col width="26" customWidth="1" style="1" min="3" max="3"/>
    <col width="13" customWidth="1" style="1" min="4" max="4"/>
    <col width="18" customWidth="1" style="1" min="5" max="5"/>
    <col width="22" customWidth="1" style="1" min="6" max="6"/>
    <col width="9" customWidth="1" style="1" min="7" max="7"/>
    <col width="13" customWidth="1" style="1" min="8" max="8"/>
    <col width="13" customWidth="1" style="1" min="9" max="9"/>
  </cols>
  <sheetData>
    <row r="1" ht="32" customHeight="1">
      <c r="A1" s="2" t="inlineStr">
        <is>
          <t>家計簿（入力）</t>
        </is>
      </c>
    </row>
    <row r="2">
      <c r="A2" s="3" t="inlineStr">
        <is>
          <t>1行に1つずつ、使ったお金・入ったお金を書いていきます。区分（収入・支出）は費目から自動で入ります。</t>
        </is>
      </c>
    </row>
    <row r="3" ht="24" customHeight="1">
      <c r="A3" s="4" t="inlineStr">
        <is>
          <t>要確認</t>
        </is>
      </c>
      <c r="B3" s="5">
        <f>IF(COUNTIFS($D$6:$D$100000,"&lt;&gt;",$B$6:$B$100000,"")+COUNTIF($G$6:$G$100000,"費目を確認")=0,"なし",COUNTIFS($D$6:$D$100000,"&lt;&gt;",$B$6:$B$100000,"")+COUNTIF($G$6:$G$100000,"費目を確認")&amp;" 件（費目が空か、設定にない費目です）")</f>
        <v/>
      </c>
      <c r="C3" s="6" t="n"/>
      <c r="D3" s="7" t="inlineStr">
        <is>
          <t>行が足りなくなったら、いちばん下の行をコピーして、その下に貼り付けると増やせます</t>
        </is>
      </c>
    </row>
    <row r="4">
      <c r="A4" s="1" t="n"/>
      <c r="B4" s="1" t="n"/>
      <c r="C4" s="1" t="n"/>
      <c r="D4" s="1" t="n"/>
      <c r="E4" s="1" t="n"/>
      <c r="F4" s="1" t="n"/>
      <c r="G4" s="8" t="inlineStr">
        <is>
          <t>自動</t>
        </is>
      </c>
    </row>
    <row r="5">
      <c r="A5" s="9" t="inlineStr">
        <is>
          <t>日付</t>
        </is>
      </c>
      <c r="B5" s="9" t="inlineStr">
        <is>
          <t>費目</t>
        </is>
      </c>
      <c r="C5" s="9" t="inlineStr">
        <is>
          <t>内容</t>
        </is>
      </c>
      <c r="D5" s="9" t="inlineStr">
        <is>
          <t>金額</t>
        </is>
      </c>
      <c r="E5" s="9" t="inlineStr">
        <is>
          <t>支払方法</t>
        </is>
      </c>
      <c r="F5" s="9" t="inlineStr">
        <is>
          <t>メモ</t>
        </is>
      </c>
      <c r="G5" s="9" t="inlineStr">
        <is>
          <t>区分</t>
        </is>
      </c>
    </row>
    <row r="6">
      <c r="A6" s="10" t="n">
        <v>46327</v>
      </c>
      <c r="B6" s="11" t="inlineStr">
        <is>
          <t>住居費</t>
        </is>
      </c>
      <c r="C6" s="12" t="inlineStr">
        <is>
          <t>家賃</t>
        </is>
      </c>
      <c r="D6" s="13" t="n">
        <v>85000</v>
      </c>
      <c r="E6" s="14" t="inlineStr">
        <is>
          <t>口座（振込・引落）</t>
        </is>
      </c>
      <c r="F6" s="15" t="n"/>
      <c r="G6" s="16">
        <f>IF(B6="","",IFERROR(INDEX(設定!$B$5:$B$30,MATCH(B6,設定!$A$5:$A$30,0)),"費目を確認"))</f>
        <v/>
      </c>
    </row>
    <row r="7">
      <c r="A7" s="10" t="n">
        <v>46328</v>
      </c>
      <c r="B7" s="11" t="inlineStr">
        <is>
          <t>食費</t>
        </is>
      </c>
      <c r="C7" s="12" t="inlineStr">
        <is>
          <t>スーパー</t>
        </is>
      </c>
      <c r="D7" s="13" t="n">
        <v>4280</v>
      </c>
      <c r="E7" s="14" t="inlineStr">
        <is>
          <t>クレジットカード</t>
        </is>
      </c>
      <c r="F7" s="15" t="n"/>
      <c r="G7" s="16">
        <f>IF(B7="","",IFERROR(INDEX(設定!$B$5:$B$30,MATCH(B7,設定!$A$5:$A$30,0)),"費目を確認"))</f>
        <v/>
      </c>
    </row>
    <row r="8">
      <c r="A8" s="10" t="n">
        <v>46329</v>
      </c>
      <c r="B8" s="11" t="inlineStr">
        <is>
          <t>日用品</t>
        </is>
      </c>
      <c r="C8" s="12" t="inlineStr">
        <is>
          <t>ドラッグストア</t>
        </is>
      </c>
      <c r="D8" s="13" t="n">
        <v>1650</v>
      </c>
      <c r="E8" s="14" t="inlineStr">
        <is>
          <t>電子マネー</t>
        </is>
      </c>
      <c r="F8" s="15" t="n"/>
      <c r="G8" s="16">
        <f>IF(B8="","",IFERROR(INDEX(設定!$B$5:$B$30,MATCH(B8,設定!$A$5:$A$30,0)),"費目を確認"))</f>
        <v/>
      </c>
    </row>
    <row r="9">
      <c r="A9" s="10" t="n">
        <v>46331</v>
      </c>
      <c r="B9" s="11" t="inlineStr">
        <is>
          <t>通信費</t>
        </is>
      </c>
      <c r="C9" s="12" t="inlineStr">
        <is>
          <t>スマホ 2人分</t>
        </is>
      </c>
      <c r="D9" s="13" t="n">
        <v>6600</v>
      </c>
      <c r="E9" s="14" t="inlineStr">
        <is>
          <t>クレジットカード</t>
        </is>
      </c>
      <c r="F9" s="15" t="n"/>
      <c r="G9" s="16">
        <f>IF(B9="","",IFERROR(INDEX(設定!$B$5:$B$30,MATCH(B9,設定!$A$5:$A$30,0)),"費目を確認"))</f>
        <v/>
      </c>
    </row>
    <row r="10">
      <c r="A10" s="10" t="n">
        <v>46332</v>
      </c>
      <c r="B10" s="11" t="inlineStr">
        <is>
          <t>食費</t>
        </is>
      </c>
      <c r="C10" s="12" t="inlineStr">
        <is>
          <t>ランチ</t>
        </is>
      </c>
      <c r="D10" s="13" t="n">
        <v>1100</v>
      </c>
      <c r="E10" s="14" t="inlineStr">
        <is>
          <t>現金</t>
        </is>
      </c>
      <c r="F10" s="15" t="n"/>
      <c r="G10" s="16">
        <f>IF(B10="","",IFERROR(INDEX(設定!$B$5:$B$30,MATCH(B10,設定!$A$5:$A$30,0)),"費目を確認"))</f>
        <v/>
      </c>
    </row>
    <row r="11">
      <c r="A11" s="10" t="n">
        <v>46334</v>
      </c>
      <c r="B11" s="11" t="inlineStr">
        <is>
          <t>交際費</t>
        </is>
      </c>
      <c r="C11" s="12" t="inlineStr">
        <is>
          <t>友人と食事</t>
        </is>
      </c>
      <c r="D11" s="13" t="n">
        <v>5500</v>
      </c>
      <c r="E11" s="14" t="inlineStr">
        <is>
          <t>現金</t>
        </is>
      </c>
      <c r="F11" s="15" t="n"/>
      <c r="G11" s="16">
        <f>IF(B11="","",IFERROR(INDEX(設定!$B$5:$B$30,MATCH(B11,設定!$A$5:$A$30,0)),"費目を確認"))</f>
        <v/>
      </c>
    </row>
    <row r="12">
      <c r="A12" s="10" t="n">
        <v>46335</v>
      </c>
      <c r="B12" s="11" t="inlineStr">
        <is>
          <t>食費</t>
        </is>
      </c>
      <c r="C12" s="12" t="inlineStr">
        <is>
          <t>スーパー</t>
        </is>
      </c>
      <c r="D12" s="13" t="n">
        <v>5120</v>
      </c>
      <c r="E12" s="14" t="inlineStr">
        <is>
          <t>クレジットカード</t>
        </is>
      </c>
      <c r="F12" s="15" t="n"/>
      <c r="G12" s="16">
        <f>IF(B12="","",IFERROR(INDEX(設定!$B$5:$B$30,MATCH(B12,設定!$A$5:$A$30,0)),"費目を確認"))</f>
        <v/>
      </c>
    </row>
    <row r="13">
      <c r="A13" s="10" t="n">
        <v>46336</v>
      </c>
      <c r="B13" s="11" t="inlineStr">
        <is>
          <t>水道光熱費</t>
        </is>
      </c>
      <c r="C13" s="12" t="inlineStr">
        <is>
          <t>電気代</t>
        </is>
      </c>
      <c r="D13" s="13" t="n">
        <v>8900</v>
      </c>
      <c r="E13" s="14" t="inlineStr">
        <is>
          <t>口座（振込・引落）</t>
        </is>
      </c>
      <c r="F13" s="15" t="n"/>
      <c r="G13" s="16">
        <f>IF(B13="","",IFERROR(INDEX(設定!$B$5:$B$30,MATCH(B13,設定!$A$5:$A$30,0)),"費目を確認"))</f>
        <v/>
      </c>
    </row>
    <row r="14">
      <c r="A14" s="10" t="n">
        <v>46338</v>
      </c>
      <c r="B14" s="11" t="inlineStr">
        <is>
          <t>交通費</t>
        </is>
      </c>
      <c r="C14" s="12" t="inlineStr">
        <is>
          <t>ICカードのチャージ</t>
        </is>
      </c>
      <c r="D14" s="13" t="n">
        <v>3000</v>
      </c>
      <c r="E14" s="14" t="inlineStr">
        <is>
          <t>電子マネー</t>
        </is>
      </c>
      <c r="F14" s="15" t="n"/>
      <c r="G14" s="16">
        <f>IF(B14="","",IFERROR(INDEX(設定!$B$5:$B$30,MATCH(B14,設定!$A$5:$A$30,0)),"費目を確認"))</f>
        <v/>
      </c>
    </row>
    <row r="15">
      <c r="A15" s="10" t="n">
        <v>46340</v>
      </c>
      <c r="B15" s="11" t="inlineStr">
        <is>
          <t>趣味・娯楽</t>
        </is>
      </c>
      <c r="C15" s="12" t="inlineStr">
        <is>
          <t>映画</t>
        </is>
      </c>
      <c r="D15" s="13" t="n">
        <v>3800</v>
      </c>
      <c r="E15" s="14" t="inlineStr">
        <is>
          <t>クレジットカード</t>
        </is>
      </c>
      <c r="F15" s="15" t="n"/>
      <c r="G15" s="16">
        <f>IF(B15="","",IFERROR(INDEX(設定!$B$5:$B$30,MATCH(B15,設定!$A$5:$A$30,0)),"費目を確認"))</f>
        <v/>
      </c>
    </row>
    <row r="16">
      <c r="A16" s="10" t="n">
        <v>46341</v>
      </c>
      <c r="B16" s="11" t="inlineStr">
        <is>
          <t>食費</t>
        </is>
      </c>
      <c r="C16" s="12" t="inlineStr">
        <is>
          <t>スーパー</t>
        </is>
      </c>
      <c r="D16" s="13" t="n">
        <v>3960</v>
      </c>
      <c r="E16" s="14" t="inlineStr">
        <is>
          <t>クレジットカード</t>
        </is>
      </c>
      <c r="F16" s="15" t="n"/>
      <c r="G16" s="16">
        <f>IF(B16="","",IFERROR(INDEX(設定!$B$5:$B$30,MATCH(B16,設定!$A$5:$A$30,0)),"費目を確認"))</f>
        <v/>
      </c>
    </row>
    <row r="17">
      <c r="A17" s="10" t="n">
        <v>46342</v>
      </c>
      <c r="B17" s="11" t="inlineStr">
        <is>
          <t>衣服・美容</t>
        </is>
      </c>
      <c r="C17" s="12" t="inlineStr">
        <is>
          <t>美容院</t>
        </is>
      </c>
      <c r="D17" s="13" t="n">
        <v>6600</v>
      </c>
      <c r="E17" s="14" t="inlineStr">
        <is>
          <t>クレジットカード</t>
        </is>
      </c>
      <c r="F17" s="15" t="n"/>
      <c r="G17" s="16">
        <f>IF(B17="","",IFERROR(INDEX(設定!$B$5:$B$30,MATCH(B17,設定!$A$5:$A$30,0)),"費目を確認"))</f>
        <v/>
      </c>
    </row>
    <row r="18">
      <c r="A18" s="10" t="n">
        <v>46344</v>
      </c>
      <c r="B18" s="11" t="inlineStr">
        <is>
          <t>医療費</t>
        </is>
      </c>
      <c r="C18" s="12" t="inlineStr">
        <is>
          <t>歯医者</t>
        </is>
      </c>
      <c r="D18" s="13" t="n">
        <v>2400</v>
      </c>
      <c r="E18" s="14" t="inlineStr">
        <is>
          <t>現金</t>
        </is>
      </c>
      <c r="F18" s="15" t="n"/>
      <c r="G18" s="16">
        <f>IF(B18="","",IFERROR(INDEX(設定!$B$5:$B$30,MATCH(B18,設定!$A$5:$A$30,0)),"費目を確認"))</f>
        <v/>
      </c>
    </row>
    <row r="19">
      <c r="A19" s="10" t="n">
        <v>46346</v>
      </c>
      <c r="B19" s="11" t="inlineStr">
        <is>
          <t>水道光熱費</t>
        </is>
      </c>
      <c r="C19" s="12" t="inlineStr">
        <is>
          <t>ガス代</t>
        </is>
      </c>
      <c r="D19" s="13" t="n">
        <v>4300</v>
      </c>
      <c r="E19" s="14" t="inlineStr">
        <is>
          <t>口座（振込・引落）</t>
        </is>
      </c>
      <c r="F19" s="15" t="n"/>
      <c r="G19" s="16">
        <f>IF(B19="","",IFERROR(INDEX(設定!$B$5:$B$30,MATCH(B19,設定!$A$5:$A$30,0)),"費目を確認"))</f>
        <v/>
      </c>
    </row>
    <row r="20">
      <c r="A20" s="10" t="n">
        <v>46347</v>
      </c>
      <c r="B20" s="11" t="inlineStr">
        <is>
          <t>食費</t>
        </is>
      </c>
      <c r="C20" s="12" t="inlineStr">
        <is>
          <t>スーパー</t>
        </is>
      </c>
      <c r="D20" s="13" t="n">
        <v>6210</v>
      </c>
      <c r="E20" s="14" t="inlineStr">
        <is>
          <t>クレジットカード</t>
        </is>
      </c>
      <c r="F20" s="15" t="n"/>
      <c r="G20" s="16">
        <f>IF(B20="","",IFERROR(INDEX(設定!$B$5:$B$30,MATCH(B20,設定!$A$5:$A$30,0)),"費目を確認"))</f>
        <v/>
      </c>
    </row>
    <row r="21">
      <c r="A21" s="10" t="n">
        <v>46348</v>
      </c>
      <c r="B21" s="11" t="inlineStr">
        <is>
          <t>日用品</t>
        </is>
      </c>
      <c r="C21" s="12" t="inlineStr">
        <is>
          <t>洗剤など</t>
        </is>
      </c>
      <c r="D21" s="13" t="n">
        <v>1980</v>
      </c>
      <c r="E21" s="14" t="inlineStr">
        <is>
          <t>クレジットカード</t>
        </is>
      </c>
      <c r="F21" s="15" t="n"/>
      <c r="G21" s="16">
        <f>IF(B21="","",IFERROR(INDEX(設定!$B$5:$B$30,MATCH(B21,設定!$A$5:$A$30,0)),"費目を確認"))</f>
        <v/>
      </c>
    </row>
    <row r="22">
      <c r="A22" s="10" t="n">
        <v>46349</v>
      </c>
      <c r="B22" s="11" t="inlineStr">
        <is>
          <t>交際費</t>
        </is>
      </c>
      <c r="C22" s="12" t="inlineStr">
        <is>
          <t>結婚のお祝い</t>
        </is>
      </c>
      <c r="D22" s="13" t="n">
        <v>10000</v>
      </c>
      <c r="E22" s="14" t="inlineStr">
        <is>
          <t>現金</t>
        </is>
      </c>
      <c r="F22" s="15" t="n"/>
      <c r="G22" s="16">
        <f>IF(B22="","",IFERROR(INDEX(設定!$B$5:$B$30,MATCH(B22,設定!$A$5:$A$30,0)),"費目を確認"))</f>
        <v/>
      </c>
    </row>
    <row r="23">
      <c r="A23" s="10" t="n">
        <v>46351</v>
      </c>
      <c r="B23" s="11" t="inlineStr">
        <is>
          <t>給与</t>
        </is>
      </c>
      <c r="C23" s="12" t="inlineStr">
        <is>
          <t>11月分の給与</t>
        </is>
      </c>
      <c r="D23" s="13" t="n">
        <v>285000</v>
      </c>
      <c r="E23" s="14" t="inlineStr">
        <is>
          <t>口座（振込・引落）</t>
        </is>
      </c>
      <c r="F23" s="15" t="n"/>
      <c r="G23" s="16">
        <f>IF(B23="","",IFERROR(INDEX(設定!$B$5:$B$30,MATCH(B23,設定!$A$5:$A$30,0)),"費目を確認"))</f>
        <v/>
      </c>
    </row>
    <row r="24">
      <c r="A24" s="10" t="n">
        <v>46352</v>
      </c>
      <c r="B24" s="11" t="inlineStr">
        <is>
          <t>食費</t>
        </is>
      </c>
      <c r="C24" s="12" t="inlineStr">
        <is>
          <t>外食</t>
        </is>
      </c>
      <c r="D24" s="13" t="n">
        <v>4200</v>
      </c>
      <c r="E24" s="14" t="inlineStr">
        <is>
          <t>クレジットカード</t>
        </is>
      </c>
      <c r="F24" s="15" t="n"/>
      <c r="G24" s="16">
        <f>IF(B24="","",IFERROR(INDEX(設定!$B$5:$B$30,MATCH(B24,設定!$A$5:$A$30,0)),"費目を確認"))</f>
        <v/>
      </c>
    </row>
    <row r="25">
      <c r="A25" s="10" t="n">
        <v>46353</v>
      </c>
      <c r="B25" s="11" t="inlineStr">
        <is>
          <t>保険</t>
        </is>
      </c>
      <c r="C25" s="12" t="inlineStr">
        <is>
          <t>生命保険</t>
        </is>
      </c>
      <c r="D25" s="13" t="n">
        <v>8500</v>
      </c>
      <c r="E25" s="14" t="inlineStr">
        <is>
          <t>口座（振込・引落）</t>
        </is>
      </c>
      <c r="F25" s="15" t="n"/>
      <c r="G25" s="16">
        <f>IF(B25="","",IFERROR(INDEX(設定!$B$5:$B$30,MATCH(B25,設定!$A$5:$A$30,0)),"費目を確認"))</f>
        <v/>
      </c>
    </row>
    <row r="26">
      <c r="A26" s="10" t="n">
        <v>46354</v>
      </c>
      <c r="B26" s="11" t="inlineStr">
        <is>
          <t>食費</t>
        </is>
      </c>
      <c r="C26" s="12" t="inlineStr">
        <is>
          <t>スーパー</t>
        </is>
      </c>
      <c r="D26" s="13" t="n">
        <v>4890</v>
      </c>
      <c r="E26" s="14" t="inlineStr">
        <is>
          <t>クレジットカード</t>
        </is>
      </c>
      <c r="F26" s="15" t="n"/>
      <c r="G26" s="16">
        <f>IF(B26="","",IFERROR(INDEX(設定!$B$5:$B$30,MATCH(B26,設定!$A$5:$A$30,0)),"費目を確認"))</f>
        <v/>
      </c>
    </row>
    <row r="27">
      <c r="A27" s="10" t="n">
        <v>46355</v>
      </c>
      <c r="B27" s="11" t="inlineStr">
        <is>
          <t>副収入</t>
        </is>
      </c>
      <c r="C27" s="12" t="inlineStr">
        <is>
          <t>フリマの売上</t>
        </is>
      </c>
      <c r="D27" s="13" t="n">
        <v>3200</v>
      </c>
      <c r="E27" s="14" t="inlineStr">
        <is>
          <t>口座（振込・引落）</t>
        </is>
      </c>
      <c r="F27" s="15" t="n"/>
      <c r="G27" s="16">
        <f>IF(B27="","",IFERROR(INDEX(設定!$B$5:$B$30,MATCH(B27,設定!$A$5:$A$30,0)),"費目を確認"))</f>
        <v/>
      </c>
    </row>
    <row r="28">
      <c r="A28" s="10" t="n">
        <v>46356</v>
      </c>
      <c r="B28" s="11" t="inlineStr">
        <is>
          <t>趣味・娯楽</t>
        </is>
      </c>
      <c r="C28" s="12" t="inlineStr">
        <is>
          <t>本</t>
        </is>
      </c>
      <c r="D28" s="13" t="n">
        <v>1760</v>
      </c>
      <c r="E28" s="14" t="inlineStr">
        <is>
          <t>電子マネー</t>
        </is>
      </c>
      <c r="F28" s="15" t="n"/>
      <c r="G28" s="16">
        <f>IF(B28="","",IFERROR(INDEX(設定!$B$5:$B$30,MATCH(B28,設定!$A$5:$A$30,0)),"費目を確認"))</f>
        <v/>
      </c>
    </row>
    <row r="29">
      <c r="A29" s="10" t="n"/>
      <c r="B29" s="11" t="n"/>
      <c r="C29" s="12" t="n"/>
      <c r="D29" s="13" t="n"/>
      <c r="E29" s="14" t="n"/>
      <c r="F29" s="15" t="n"/>
      <c r="G29" s="16">
        <f>IF(B29="","",IFERROR(INDEX(設定!$B$5:$B$30,MATCH(B29,設定!$A$5:$A$30,0)),"費目を確認"))</f>
        <v/>
      </c>
    </row>
    <row r="30">
      <c r="A30" s="10" t="n"/>
      <c r="B30" s="11" t="n"/>
      <c r="C30" s="12" t="n"/>
      <c r="D30" s="13" t="n"/>
      <c r="E30" s="14" t="n"/>
      <c r="F30" s="15" t="n"/>
      <c r="G30" s="16">
        <f>IF(B30="","",IFERROR(INDEX(設定!$B$5:$B$30,MATCH(B30,設定!$A$5:$A$30,0)),"費目を確認"))</f>
        <v/>
      </c>
    </row>
    <row r="31">
      <c r="A31" s="10" t="n"/>
      <c r="B31" s="11" t="n"/>
      <c r="C31" s="12" t="n"/>
      <c r="D31" s="13" t="n"/>
      <c r="E31" s="14" t="n"/>
      <c r="F31" s="15" t="n"/>
      <c r="G31" s="16">
        <f>IF(B31="","",IFERROR(INDEX(設定!$B$5:$B$30,MATCH(B31,設定!$A$5:$A$30,0)),"費目を確認"))</f>
        <v/>
      </c>
    </row>
    <row r="32">
      <c r="A32" s="10" t="n"/>
      <c r="B32" s="11" t="n"/>
      <c r="C32" s="12" t="n"/>
      <c r="D32" s="13" t="n"/>
      <c r="E32" s="14" t="n"/>
      <c r="F32" s="15" t="n"/>
      <c r="G32" s="16">
        <f>IF(B32="","",IFERROR(INDEX(設定!$B$5:$B$30,MATCH(B32,設定!$A$5:$A$30,0)),"費目を確認"))</f>
        <v/>
      </c>
    </row>
    <row r="33">
      <c r="A33" s="10" t="n"/>
      <c r="B33" s="11" t="n"/>
      <c r="C33" s="12" t="n"/>
      <c r="D33" s="13" t="n"/>
      <c r="E33" s="14" t="n"/>
      <c r="F33" s="15" t="n"/>
      <c r="G33" s="16">
        <f>IF(B33="","",IFERROR(INDEX(設定!$B$5:$B$30,MATCH(B33,設定!$A$5:$A$30,0)),"費目を確認"))</f>
        <v/>
      </c>
    </row>
    <row r="34">
      <c r="A34" s="10" t="n"/>
      <c r="B34" s="11" t="n"/>
      <c r="C34" s="12" t="n"/>
      <c r="D34" s="13" t="n"/>
      <c r="E34" s="14" t="n"/>
      <c r="F34" s="15" t="n"/>
      <c r="G34" s="16">
        <f>IF(B34="","",IFERROR(INDEX(設定!$B$5:$B$30,MATCH(B34,設定!$A$5:$A$30,0)),"費目を確認"))</f>
        <v/>
      </c>
    </row>
    <row r="35">
      <c r="A35" s="10" t="n"/>
      <c r="B35" s="11" t="n"/>
      <c r="C35" s="12" t="n"/>
      <c r="D35" s="13" t="n"/>
      <c r="E35" s="14" t="n"/>
      <c r="F35" s="15" t="n"/>
      <c r="G35" s="16">
        <f>IF(B35="","",IFERROR(INDEX(設定!$B$5:$B$30,MATCH(B35,設定!$A$5:$A$30,0)),"費目を確認"))</f>
        <v/>
      </c>
    </row>
    <row r="36">
      <c r="A36" s="10" t="n"/>
      <c r="B36" s="11" t="n"/>
      <c r="C36" s="12" t="n"/>
      <c r="D36" s="13" t="n"/>
      <c r="E36" s="14" t="n"/>
      <c r="F36" s="15" t="n"/>
      <c r="G36" s="16">
        <f>IF(B36="","",IFERROR(INDEX(設定!$B$5:$B$30,MATCH(B36,設定!$A$5:$A$30,0)),"費目を確認"))</f>
        <v/>
      </c>
    </row>
    <row r="37">
      <c r="A37" s="10" t="n"/>
      <c r="B37" s="11" t="n"/>
      <c r="C37" s="12" t="n"/>
      <c r="D37" s="13" t="n"/>
      <c r="E37" s="14" t="n"/>
      <c r="F37" s="15" t="n"/>
      <c r="G37" s="16">
        <f>IF(B37="","",IFERROR(INDEX(設定!$B$5:$B$30,MATCH(B37,設定!$A$5:$A$30,0)),"費目を確認"))</f>
        <v/>
      </c>
    </row>
    <row r="38">
      <c r="A38" s="10" t="n"/>
      <c r="B38" s="11" t="n"/>
      <c r="C38" s="12" t="n"/>
      <c r="D38" s="13" t="n"/>
      <c r="E38" s="14" t="n"/>
      <c r="F38" s="15" t="n"/>
      <c r="G38" s="16">
        <f>IF(B38="","",IFERROR(INDEX(設定!$B$5:$B$30,MATCH(B38,設定!$A$5:$A$30,0)),"費目を確認"))</f>
        <v/>
      </c>
    </row>
    <row r="39">
      <c r="A39" s="10" t="n"/>
      <c r="B39" s="11" t="n"/>
      <c r="C39" s="12" t="n"/>
      <c r="D39" s="13" t="n"/>
      <c r="E39" s="14" t="n"/>
      <c r="F39" s="15" t="n"/>
      <c r="G39" s="16">
        <f>IF(B39="","",IFERROR(INDEX(設定!$B$5:$B$30,MATCH(B39,設定!$A$5:$A$30,0)),"費目を確認"))</f>
        <v/>
      </c>
    </row>
    <row r="40">
      <c r="A40" s="10" t="n"/>
      <c r="B40" s="11" t="n"/>
      <c r="C40" s="12" t="n"/>
      <c r="D40" s="13" t="n"/>
      <c r="E40" s="14" t="n"/>
      <c r="F40" s="15" t="n"/>
      <c r="G40" s="16">
        <f>IF(B40="","",IFERROR(INDEX(設定!$B$5:$B$30,MATCH(B40,設定!$A$5:$A$30,0)),"費目を確認"))</f>
        <v/>
      </c>
    </row>
    <row r="41">
      <c r="A41" s="10" t="n"/>
      <c r="B41" s="11" t="n"/>
      <c r="C41" s="12" t="n"/>
      <c r="D41" s="13" t="n"/>
      <c r="E41" s="14" t="n"/>
      <c r="F41" s="15" t="n"/>
      <c r="G41" s="16">
        <f>IF(B41="","",IFERROR(INDEX(設定!$B$5:$B$30,MATCH(B41,設定!$A$5:$A$30,0)),"費目を確認"))</f>
        <v/>
      </c>
    </row>
    <row r="42">
      <c r="A42" s="10" t="n"/>
      <c r="B42" s="11" t="n"/>
      <c r="C42" s="12" t="n"/>
      <c r="D42" s="13" t="n"/>
      <c r="E42" s="14" t="n"/>
      <c r="F42" s="15" t="n"/>
      <c r="G42" s="16">
        <f>IF(B42="","",IFERROR(INDEX(設定!$B$5:$B$30,MATCH(B42,設定!$A$5:$A$30,0)),"費目を確認"))</f>
        <v/>
      </c>
    </row>
    <row r="43">
      <c r="A43" s="10" t="n"/>
      <c r="B43" s="11" t="n"/>
      <c r="C43" s="12" t="n"/>
      <c r="D43" s="13" t="n"/>
      <c r="E43" s="14" t="n"/>
      <c r="F43" s="15" t="n"/>
      <c r="G43" s="16">
        <f>IF(B43="","",IFERROR(INDEX(設定!$B$5:$B$30,MATCH(B43,設定!$A$5:$A$30,0)),"費目を確認"))</f>
        <v/>
      </c>
    </row>
    <row r="44">
      <c r="A44" s="10" t="n"/>
      <c r="B44" s="11" t="n"/>
      <c r="C44" s="12" t="n"/>
      <c r="D44" s="13" t="n"/>
      <c r="E44" s="14" t="n"/>
      <c r="F44" s="15" t="n"/>
      <c r="G44" s="16">
        <f>IF(B44="","",IFERROR(INDEX(設定!$B$5:$B$30,MATCH(B44,設定!$A$5:$A$30,0)),"費目を確認"))</f>
        <v/>
      </c>
    </row>
    <row r="45">
      <c r="A45" s="10" t="n"/>
      <c r="B45" s="11" t="n"/>
      <c r="C45" s="12" t="n"/>
      <c r="D45" s="13" t="n"/>
      <c r="E45" s="14" t="n"/>
      <c r="F45" s="15" t="n"/>
      <c r="G45" s="16">
        <f>IF(B45="","",IFERROR(INDEX(設定!$B$5:$B$30,MATCH(B45,設定!$A$5:$A$30,0)),"費目を確認"))</f>
        <v/>
      </c>
    </row>
    <row r="46">
      <c r="A46" s="10" t="n"/>
      <c r="B46" s="11" t="n"/>
      <c r="C46" s="12" t="n"/>
      <c r="D46" s="13" t="n"/>
      <c r="E46" s="14" t="n"/>
      <c r="F46" s="15" t="n"/>
      <c r="G46" s="16">
        <f>IF(B46="","",IFERROR(INDEX(設定!$B$5:$B$30,MATCH(B46,設定!$A$5:$A$30,0)),"費目を確認"))</f>
        <v/>
      </c>
    </row>
    <row r="47">
      <c r="A47" s="10" t="n"/>
      <c r="B47" s="11" t="n"/>
      <c r="C47" s="12" t="n"/>
      <c r="D47" s="13" t="n"/>
      <c r="E47" s="14" t="n"/>
      <c r="F47" s="15" t="n"/>
      <c r="G47" s="16">
        <f>IF(B47="","",IFERROR(INDEX(設定!$B$5:$B$30,MATCH(B47,設定!$A$5:$A$30,0)),"費目を確認"))</f>
        <v/>
      </c>
    </row>
    <row r="48">
      <c r="A48" s="10" t="n"/>
      <c r="B48" s="11" t="n"/>
      <c r="C48" s="12" t="n"/>
      <c r="D48" s="13" t="n"/>
      <c r="E48" s="14" t="n"/>
      <c r="F48" s="15" t="n"/>
      <c r="G48" s="16">
        <f>IF(B48="","",IFERROR(INDEX(設定!$B$5:$B$30,MATCH(B48,設定!$A$5:$A$30,0)),"費目を確認"))</f>
        <v/>
      </c>
    </row>
    <row r="49">
      <c r="A49" s="10" t="n"/>
      <c r="B49" s="11" t="n"/>
      <c r="C49" s="12" t="n"/>
      <c r="D49" s="13" t="n"/>
      <c r="E49" s="14" t="n"/>
      <c r="F49" s="15" t="n"/>
      <c r="G49" s="16">
        <f>IF(B49="","",IFERROR(INDEX(設定!$B$5:$B$30,MATCH(B49,設定!$A$5:$A$30,0)),"費目を確認"))</f>
        <v/>
      </c>
    </row>
    <row r="50">
      <c r="A50" s="10" t="n"/>
      <c r="B50" s="11" t="n"/>
      <c r="C50" s="12" t="n"/>
      <c r="D50" s="13" t="n"/>
      <c r="E50" s="14" t="n"/>
      <c r="F50" s="15" t="n"/>
      <c r="G50" s="16">
        <f>IF(B50="","",IFERROR(INDEX(設定!$B$5:$B$30,MATCH(B50,設定!$A$5:$A$30,0)),"費目を確認"))</f>
        <v/>
      </c>
    </row>
    <row r="51">
      <c r="A51" s="10" t="n"/>
      <c r="B51" s="11" t="n"/>
      <c r="C51" s="12" t="n"/>
      <c r="D51" s="13" t="n"/>
      <c r="E51" s="14" t="n"/>
      <c r="F51" s="15" t="n"/>
      <c r="G51" s="16">
        <f>IF(B51="","",IFERROR(INDEX(設定!$B$5:$B$30,MATCH(B51,設定!$A$5:$A$30,0)),"費目を確認"))</f>
        <v/>
      </c>
    </row>
    <row r="52">
      <c r="A52" s="10" t="n"/>
      <c r="B52" s="11" t="n"/>
      <c r="C52" s="12" t="n"/>
      <c r="D52" s="13" t="n"/>
      <c r="E52" s="14" t="n"/>
      <c r="F52" s="15" t="n"/>
      <c r="G52" s="16">
        <f>IF(B52="","",IFERROR(INDEX(設定!$B$5:$B$30,MATCH(B52,設定!$A$5:$A$30,0)),"費目を確認"))</f>
        <v/>
      </c>
    </row>
    <row r="53">
      <c r="A53" s="10" t="n"/>
      <c r="B53" s="11" t="n"/>
      <c r="C53" s="12" t="n"/>
      <c r="D53" s="13" t="n"/>
      <c r="E53" s="14" t="n"/>
      <c r="F53" s="15" t="n"/>
      <c r="G53" s="16">
        <f>IF(B53="","",IFERROR(INDEX(設定!$B$5:$B$30,MATCH(B53,設定!$A$5:$A$30,0)),"費目を確認"))</f>
        <v/>
      </c>
    </row>
    <row r="54">
      <c r="A54" s="10" t="n"/>
      <c r="B54" s="11" t="n"/>
      <c r="C54" s="12" t="n"/>
      <c r="D54" s="13" t="n"/>
      <c r="E54" s="14" t="n"/>
      <c r="F54" s="15" t="n"/>
      <c r="G54" s="16">
        <f>IF(B54="","",IFERROR(INDEX(設定!$B$5:$B$30,MATCH(B54,設定!$A$5:$A$30,0)),"費目を確認"))</f>
        <v/>
      </c>
    </row>
    <row r="55">
      <c r="A55" s="10" t="n"/>
      <c r="B55" s="11" t="n"/>
      <c r="C55" s="12" t="n"/>
      <c r="D55" s="13" t="n"/>
      <c r="E55" s="14" t="n"/>
      <c r="F55" s="15" t="n"/>
      <c r="G55" s="16">
        <f>IF(B55="","",IFERROR(INDEX(設定!$B$5:$B$30,MATCH(B55,設定!$A$5:$A$30,0)),"費目を確認"))</f>
        <v/>
      </c>
    </row>
    <row r="56">
      <c r="A56" s="10" t="n"/>
      <c r="B56" s="11" t="n"/>
      <c r="C56" s="12" t="n"/>
      <c r="D56" s="13" t="n"/>
      <c r="E56" s="14" t="n"/>
      <c r="F56" s="15" t="n"/>
      <c r="G56" s="16">
        <f>IF(B56="","",IFERROR(INDEX(設定!$B$5:$B$30,MATCH(B56,設定!$A$5:$A$30,0)),"費目を確認"))</f>
        <v/>
      </c>
    </row>
    <row r="57">
      <c r="A57" s="10" t="n"/>
      <c r="B57" s="11" t="n"/>
      <c r="C57" s="12" t="n"/>
      <c r="D57" s="13" t="n"/>
      <c r="E57" s="14" t="n"/>
      <c r="F57" s="15" t="n"/>
      <c r="G57" s="16">
        <f>IF(B57="","",IFERROR(INDEX(設定!$B$5:$B$30,MATCH(B57,設定!$A$5:$A$30,0)),"費目を確認"))</f>
        <v/>
      </c>
    </row>
    <row r="58">
      <c r="A58" s="10" t="n"/>
      <c r="B58" s="11" t="n"/>
      <c r="C58" s="12" t="n"/>
      <c r="D58" s="13" t="n"/>
      <c r="E58" s="14" t="n"/>
      <c r="F58" s="15" t="n"/>
      <c r="G58" s="16">
        <f>IF(B58="","",IFERROR(INDEX(設定!$B$5:$B$30,MATCH(B58,設定!$A$5:$A$30,0)),"費目を確認"))</f>
        <v/>
      </c>
    </row>
    <row r="59">
      <c r="A59" s="10" t="n"/>
      <c r="B59" s="11" t="n"/>
      <c r="C59" s="12" t="n"/>
      <c r="D59" s="13" t="n"/>
      <c r="E59" s="14" t="n"/>
      <c r="F59" s="15" t="n"/>
      <c r="G59" s="16">
        <f>IF(B59="","",IFERROR(INDEX(設定!$B$5:$B$30,MATCH(B59,設定!$A$5:$A$30,0)),"費目を確認"))</f>
        <v/>
      </c>
    </row>
    <row r="60">
      <c r="A60" s="10" t="n"/>
      <c r="B60" s="11" t="n"/>
      <c r="C60" s="12" t="n"/>
      <c r="D60" s="13" t="n"/>
      <c r="E60" s="14" t="n"/>
      <c r="F60" s="15" t="n"/>
      <c r="G60" s="16">
        <f>IF(B60="","",IFERROR(INDEX(設定!$B$5:$B$30,MATCH(B60,設定!$A$5:$A$30,0)),"費目を確認"))</f>
        <v/>
      </c>
    </row>
    <row r="61">
      <c r="A61" s="10" t="n"/>
      <c r="B61" s="11" t="n"/>
      <c r="C61" s="12" t="n"/>
      <c r="D61" s="13" t="n"/>
      <c r="E61" s="14" t="n"/>
      <c r="F61" s="15" t="n"/>
      <c r="G61" s="16">
        <f>IF(B61="","",IFERROR(INDEX(設定!$B$5:$B$30,MATCH(B61,設定!$A$5:$A$30,0)),"費目を確認"))</f>
        <v/>
      </c>
    </row>
    <row r="62">
      <c r="A62" s="10" t="n"/>
      <c r="B62" s="11" t="n"/>
      <c r="C62" s="12" t="n"/>
      <c r="D62" s="13" t="n"/>
      <c r="E62" s="14" t="n"/>
      <c r="F62" s="15" t="n"/>
      <c r="G62" s="16">
        <f>IF(B62="","",IFERROR(INDEX(設定!$B$5:$B$30,MATCH(B62,設定!$A$5:$A$30,0)),"費目を確認"))</f>
        <v/>
      </c>
    </row>
    <row r="63">
      <c r="A63" s="10" t="n"/>
      <c r="B63" s="11" t="n"/>
      <c r="C63" s="12" t="n"/>
      <c r="D63" s="13" t="n"/>
      <c r="E63" s="14" t="n"/>
      <c r="F63" s="15" t="n"/>
      <c r="G63" s="16">
        <f>IF(B63="","",IFERROR(INDEX(設定!$B$5:$B$30,MATCH(B63,設定!$A$5:$A$30,0)),"費目を確認"))</f>
        <v/>
      </c>
    </row>
    <row r="64">
      <c r="A64" s="10" t="n"/>
      <c r="B64" s="11" t="n"/>
      <c r="C64" s="12" t="n"/>
      <c r="D64" s="13" t="n"/>
      <c r="E64" s="14" t="n"/>
      <c r="F64" s="15" t="n"/>
      <c r="G64" s="16">
        <f>IF(B64="","",IFERROR(INDEX(設定!$B$5:$B$30,MATCH(B64,設定!$A$5:$A$30,0)),"費目を確認"))</f>
        <v/>
      </c>
    </row>
    <row r="65">
      <c r="A65" s="10" t="n"/>
      <c r="B65" s="11" t="n"/>
      <c r="C65" s="12" t="n"/>
      <c r="D65" s="13" t="n"/>
      <c r="E65" s="14" t="n"/>
      <c r="F65" s="15" t="n"/>
      <c r="G65" s="16">
        <f>IF(B65="","",IFERROR(INDEX(設定!$B$5:$B$30,MATCH(B65,設定!$A$5:$A$30,0)),"費目を確認"))</f>
        <v/>
      </c>
    </row>
    <row r="66">
      <c r="A66" s="10" t="n"/>
      <c r="B66" s="11" t="n"/>
      <c r="C66" s="12" t="n"/>
      <c r="D66" s="13" t="n"/>
      <c r="E66" s="14" t="n"/>
      <c r="F66" s="15" t="n"/>
      <c r="G66" s="16">
        <f>IF(B66="","",IFERROR(INDEX(設定!$B$5:$B$30,MATCH(B66,設定!$A$5:$A$30,0)),"費目を確認"))</f>
        <v/>
      </c>
    </row>
    <row r="67">
      <c r="A67" s="10" t="n"/>
      <c r="B67" s="11" t="n"/>
      <c r="C67" s="12" t="n"/>
      <c r="D67" s="13" t="n"/>
      <c r="E67" s="14" t="n"/>
      <c r="F67" s="15" t="n"/>
      <c r="G67" s="16">
        <f>IF(B67="","",IFERROR(INDEX(設定!$B$5:$B$30,MATCH(B67,設定!$A$5:$A$30,0)),"費目を確認"))</f>
        <v/>
      </c>
    </row>
    <row r="68">
      <c r="A68" s="10" t="n"/>
      <c r="B68" s="11" t="n"/>
      <c r="C68" s="12" t="n"/>
      <c r="D68" s="13" t="n"/>
      <c r="E68" s="14" t="n"/>
      <c r="F68" s="15" t="n"/>
      <c r="G68" s="16">
        <f>IF(B68="","",IFERROR(INDEX(設定!$B$5:$B$30,MATCH(B68,設定!$A$5:$A$30,0)),"費目を確認"))</f>
        <v/>
      </c>
    </row>
    <row r="69">
      <c r="A69" s="10" t="n"/>
      <c r="B69" s="11" t="n"/>
      <c r="C69" s="12" t="n"/>
      <c r="D69" s="13" t="n"/>
      <c r="E69" s="14" t="n"/>
      <c r="F69" s="15" t="n"/>
      <c r="G69" s="16">
        <f>IF(B69="","",IFERROR(INDEX(設定!$B$5:$B$30,MATCH(B69,設定!$A$5:$A$30,0)),"費目を確認"))</f>
        <v/>
      </c>
    </row>
    <row r="70">
      <c r="A70" s="10" t="n"/>
      <c r="B70" s="11" t="n"/>
      <c r="C70" s="12" t="n"/>
      <c r="D70" s="13" t="n"/>
      <c r="E70" s="14" t="n"/>
      <c r="F70" s="15" t="n"/>
      <c r="G70" s="16">
        <f>IF(B70="","",IFERROR(INDEX(設定!$B$5:$B$30,MATCH(B70,設定!$A$5:$A$30,0)),"費目を確認"))</f>
        <v/>
      </c>
    </row>
    <row r="71">
      <c r="A71" s="10" t="n"/>
      <c r="B71" s="11" t="n"/>
      <c r="C71" s="12" t="n"/>
      <c r="D71" s="13" t="n"/>
      <c r="E71" s="14" t="n"/>
      <c r="F71" s="15" t="n"/>
      <c r="G71" s="16">
        <f>IF(B71="","",IFERROR(INDEX(設定!$B$5:$B$30,MATCH(B71,設定!$A$5:$A$30,0)),"費目を確認"))</f>
        <v/>
      </c>
    </row>
    <row r="72">
      <c r="A72" s="10" t="n"/>
      <c r="B72" s="11" t="n"/>
      <c r="C72" s="12" t="n"/>
      <c r="D72" s="13" t="n"/>
      <c r="E72" s="14" t="n"/>
      <c r="F72" s="15" t="n"/>
      <c r="G72" s="16">
        <f>IF(B72="","",IFERROR(INDEX(設定!$B$5:$B$30,MATCH(B72,設定!$A$5:$A$30,0)),"費目を確認"))</f>
        <v/>
      </c>
    </row>
    <row r="73">
      <c r="A73" s="10" t="n"/>
      <c r="B73" s="11" t="n"/>
      <c r="C73" s="12" t="n"/>
      <c r="D73" s="13" t="n"/>
      <c r="E73" s="14" t="n"/>
      <c r="F73" s="15" t="n"/>
      <c r="G73" s="16">
        <f>IF(B73="","",IFERROR(INDEX(設定!$B$5:$B$30,MATCH(B73,設定!$A$5:$A$30,0)),"費目を確認"))</f>
        <v/>
      </c>
    </row>
    <row r="74">
      <c r="A74" s="10" t="n"/>
      <c r="B74" s="11" t="n"/>
      <c r="C74" s="12" t="n"/>
      <c r="D74" s="13" t="n"/>
      <c r="E74" s="14" t="n"/>
      <c r="F74" s="15" t="n"/>
      <c r="G74" s="16">
        <f>IF(B74="","",IFERROR(INDEX(設定!$B$5:$B$30,MATCH(B74,設定!$A$5:$A$30,0)),"費目を確認"))</f>
        <v/>
      </c>
    </row>
    <row r="75">
      <c r="A75" s="10" t="n"/>
      <c r="B75" s="11" t="n"/>
      <c r="C75" s="12" t="n"/>
      <c r="D75" s="13" t="n"/>
      <c r="E75" s="14" t="n"/>
      <c r="F75" s="15" t="n"/>
      <c r="G75" s="16">
        <f>IF(B75="","",IFERROR(INDEX(設定!$B$5:$B$30,MATCH(B75,設定!$A$5:$A$30,0)),"費目を確認"))</f>
        <v/>
      </c>
    </row>
    <row r="76">
      <c r="A76" s="10" t="n"/>
      <c r="B76" s="11" t="n"/>
      <c r="C76" s="12" t="n"/>
      <c r="D76" s="13" t="n"/>
      <c r="E76" s="14" t="n"/>
      <c r="F76" s="15" t="n"/>
      <c r="G76" s="16">
        <f>IF(B76="","",IFERROR(INDEX(設定!$B$5:$B$30,MATCH(B76,設定!$A$5:$A$30,0)),"費目を確認"))</f>
        <v/>
      </c>
    </row>
    <row r="77">
      <c r="A77" s="10" t="n"/>
      <c r="B77" s="11" t="n"/>
      <c r="C77" s="12" t="n"/>
      <c r="D77" s="13" t="n"/>
      <c r="E77" s="14" t="n"/>
      <c r="F77" s="15" t="n"/>
      <c r="G77" s="16">
        <f>IF(B77="","",IFERROR(INDEX(設定!$B$5:$B$30,MATCH(B77,設定!$A$5:$A$30,0)),"費目を確認"))</f>
        <v/>
      </c>
    </row>
    <row r="78">
      <c r="A78" s="10" t="n"/>
      <c r="B78" s="11" t="n"/>
      <c r="C78" s="12" t="n"/>
      <c r="D78" s="13" t="n"/>
      <c r="E78" s="14" t="n"/>
      <c r="F78" s="15" t="n"/>
      <c r="G78" s="16">
        <f>IF(B78="","",IFERROR(INDEX(設定!$B$5:$B$30,MATCH(B78,設定!$A$5:$A$30,0)),"費目を確認"))</f>
        <v/>
      </c>
    </row>
    <row r="79">
      <c r="A79" s="10" t="n"/>
      <c r="B79" s="11" t="n"/>
      <c r="C79" s="12" t="n"/>
      <c r="D79" s="13" t="n"/>
      <c r="E79" s="14" t="n"/>
      <c r="F79" s="15" t="n"/>
      <c r="G79" s="16">
        <f>IF(B79="","",IFERROR(INDEX(設定!$B$5:$B$30,MATCH(B79,設定!$A$5:$A$30,0)),"費目を確認"))</f>
        <v/>
      </c>
    </row>
    <row r="80">
      <c r="A80" s="10" t="n"/>
      <c r="B80" s="11" t="n"/>
      <c r="C80" s="12" t="n"/>
      <c r="D80" s="13" t="n"/>
      <c r="E80" s="14" t="n"/>
      <c r="F80" s="15" t="n"/>
      <c r="G80" s="16">
        <f>IF(B80="","",IFERROR(INDEX(設定!$B$5:$B$30,MATCH(B80,設定!$A$5:$A$30,0)),"費目を確認"))</f>
        <v/>
      </c>
    </row>
    <row r="81">
      <c r="A81" s="10" t="n"/>
      <c r="B81" s="11" t="n"/>
      <c r="C81" s="12" t="n"/>
      <c r="D81" s="13" t="n"/>
      <c r="E81" s="14" t="n"/>
      <c r="F81" s="15" t="n"/>
      <c r="G81" s="16">
        <f>IF(B81="","",IFERROR(INDEX(設定!$B$5:$B$30,MATCH(B81,設定!$A$5:$A$30,0)),"費目を確認"))</f>
        <v/>
      </c>
    </row>
    <row r="82">
      <c r="A82" s="10" t="n"/>
      <c r="B82" s="11" t="n"/>
      <c r="C82" s="12" t="n"/>
      <c r="D82" s="13" t="n"/>
      <c r="E82" s="14" t="n"/>
      <c r="F82" s="15" t="n"/>
      <c r="G82" s="16">
        <f>IF(B82="","",IFERROR(INDEX(設定!$B$5:$B$30,MATCH(B82,設定!$A$5:$A$30,0)),"費目を確認"))</f>
        <v/>
      </c>
    </row>
    <row r="83">
      <c r="A83" s="10" t="n"/>
      <c r="B83" s="11" t="n"/>
      <c r="C83" s="12" t="n"/>
      <c r="D83" s="13" t="n"/>
      <c r="E83" s="14" t="n"/>
      <c r="F83" s="15" t="n"/>
      <c r="G83" s="16">
        <f>IF(B83="","",IFERROR(INDEX(設定!$B$5:$B$30,MATCH(B83,設定!$A$5:$A$30,0)),"費目を確認"))</f>
        <v/>
      </c>
    </row>
    <row r="84">
      <c r="A84" s="10" t="n"/>
      <c r="B84" s="11" t="n"/>
      <c r="C84" s="12" t="n"/>
      <c r="D84" s="13" t="n"/>
      <c r="E84" s="14" t="n"/>
      <c r="F84" s="15" t="n"/>
      <c r="G84" s="16">
        <f>IF(B84="","",IFERROR(INDEX(設定!$B$5:$B$30,MATCH(B84,設定!$A$5:$A$30,0)),"費目を確認"))</f>
        <v/>
      </c>
    </row>
    <row r="85">
      <c r="A85" s="10" t="n"/>
      <c r="B85" s="11" t="n"/>
      <c r="C85" s="12" t="n"/>
      <c r="D85" s="13" t="n"/>
      <c r="E85" s="14" t="n"/>
      <c r="F85" s="15" t="n"/>
      <c r="G85" s="16">
        <f>IF(B85="","",IFERROR(INDEX(設定!$B$5:$B$30,MATCH(B85,設定!$A$5:$A$30,0)),"費目を確認"))</f>
        <v/>
      </c>
    </row>
    <row r="86">
      <c r="A86" s="10" t="n"/>
      <c r="B86" s="11" t="n"/>
      <c r="C86" s="12" t="n"/>
      <c r="D86" s="13" t="n"/>
      <c r="E86" s="14" t="n"/>
      <c r="F86" s="15" t="n"/>
      <c r="G86" s="16">
        <f>IF(B86="","",IFERROR(INDEX(設定!$B$5:$B$30,MATCH(B86,設定!$A$5:$A$30,0)),"費目を確認"))</f>
        <v/>
      </c>
    </row>
    <row r="87">
      <c r="A87" s="10" t="n"/>
      <c r="B87" s="11" t="n"/>
      <c r="C87" s="12" t="n"/>
      <c r="D87" s="13" t="n"/>
      <c r="E87" s="14" t="n"/>
      <c r="F87" s="15" t="n"/>
      <c r="G87" s="16">
        <f>IF(B87="","",IFERROR(INDEX(設定!$B$5:$B$30,MATCH(B87,設定!$A$5:$A$30,0)),"費目を確認"))</f>
        <v/>
      </c>
    </row>
    <row r="88">
      <c r="A88" s="10" t="n"/>
      <c r="B88" s="11" t="n"/>
      <c r="C88" s="12" t="n"/>
      <c r="D88" s="13" t="n"/>
      <c r="E88" s="14" t="n"/>
      <c r="F88" s="15" t="n"/>
      <c r="G88" s="16">
        <f>IF(B88="","",IFERROR(INDEX(設定!$B$5:$B$30,MATCH(B88,設定!$A$5:$A$30,0)),"費目を確認"))</f>
        <v/>
      </c>
    </row>
    <row r="89">
      <c r="A89" s="10" t="n"/>
      <c r="B89" s="11" t="n"/>
      <c r="C89" s="12" t="n"/>
      <c r="D89" s="13" t="n"/>
      <c r="E89" s="14" t="n"/>
      <c r="F89" s="15" t="n"/>
      <c r="G89" s="16">
        <f>IF(B89="","",IFERROR(INDEX(設定!$B$5:$B$30,MATCH(B89,設定!$A$5:$A$30,0)),"費目を確認"))</f>
        <v/>
      </c>
    </row>
    <row r="90">
      <c r="A90" s="10" t="n"/>
      <c r="B90" s="11" t="n"/>
      <c r="C90" s="12" t="n"/>
      <c r="D90" s="13" t="n"/>
      <c r="E90" s="14" t="n"/>
      <c r="F90" s="15" t="n"/>
      <c r="G90" s="16">
        <f>IF(B90="","",IFERROR(INDEX(設定!$B$5:$B$30,MATCH(B90,設定!$A$5:$A$30,0)),"費目を確認"))</f>
        <v/>
      </c>
    </row>
    <row r="91">
      <c r="A91" s="10" t="n"/>
      <c r="B91" s="11" t="n"/>
      <c r="C91" s="12" t="n"/>
      <c r="D91" s="13" t="n"/>
      <c r="E91" s="14" t="n"/>
      <c r="F91" s="15" t="n"/>
      <c r="G91" s="16">
        <f>IF(B91="","",IFERROR(INDEX(設定!$B$5:$B$30,MATCH(B91,設定!$A$5:$A$30,0)),"費目を確認"))</f>
        <v/>
      </c>
    </row>
    <row r="92">
      <c r="A92" s="10" t="n"/>
      <c r="B92" s="11" t="n"/>
      <c r="C92" s="12" t="n"/>
      <c r="D92" s="13" t="n"/>
      <c r="E92" s="14" t="n"/>
      <c r="F92" s="15" t="n"/>
      <c r="G92" s="16">
        <f>IF(B92="","",IFERROR(INDEX(設定!$B$5:$B$30,MATCH(B92,設定!$A$5:$A$30,0)),"費目を確認"))</f>
        <v/>
      </c>
    </row>
    <row r="93">
      <c r="A93" s="10" t="n"/>
      <c r="B93" s="11" t="n"/>
      <c r="C93" s="12" t="n"/>
      <c r="D93" s="13" t="n"/>
      <c r="E93" s="14" t="n"/>
      <c r="F93" s="15" t="n"/>
      <c r="G93" s="16">
        <f>IF(B93="","",IFERROR(INDEX(設定!$B$5:$B$30,MATCH(B93,設定!$A$5:$A$30,0)),"費目を確認"))</f>
        <v/>
      </c>
    </row>
    <row r="94">
      <c r="A94" s="10" t="n"/>
      <c r="B94" s="11" t="n"/>
      <c r="C94" s="12" t="n"/>
      <c r="D94" s="13" t="n"/>
      <c r="E94" s="14" t="n"/>
      <c r="F94" s="15" t="n"/>
      <c r="G94" s="16">
        <f>IF(B94="","",IFERROR(INDEX(設定!$B$5:$B$30,MATCH(B94,設定!$A$5:$A$30,0)),"費目を確認"))</f>
        <v/>
      </c>
    </row>
    <row r="95">
      <c r="A95" s="10" t="n"/>
      <c r="B95" s="11" t="n"/>
      <c r="C95" s="12" t="n"/>
      <c r="D95" s="13" t="n"/>
      <c r="E95" s="14" t="n"/>
      <c r="F95" s="15" t="n"/>
      <c r="G95" s="16">
        <f>IF(B95="","",IFERROR(INDEX(設定!$B$5:$B$30,MATCH(B95,設定!$A$5:$A$30,0)),"費目を確認"))</f>
        <v/>
      </c>
    </row>
    <row r="96">
      <c r="A96" s="10" t="n"/>
      <c r="B96" s="11" t="n"/>
      <c r="C96" s="12" t="n"/>
      <c r="D96" s="13" t="n"/>
      <c r="E96" s="14" t="n"/>
      <c r="F96" s="15" t="n"/>
      <c r="G96" s="16">
        <f>IF(B96="","",IFERROR(INDEX(設定!$B$5:$B$30,MATCH(B96,設定!$A$5:$A$30,0)),"費目を確認"))</f>
        <v/>
      </c>
    </row>
    <row r="97">
      <c r="A97" s="10" t="n"/>
      <c r="B97" s="11" t="n"/>
      <c r="C97" s="12" t="n"/>
      <c r="D97" s="13" t="n"/>
      <c r="E97" s="14" t="n"/>
      <c r="F97" s="15" t="n"/>
      <c r="G97" s="16">
        <f>IF(B97="","",IFERROR(INDEX(設定!$B$5:$B$30,MATCH(B97,設定!$A$5:$A$30,0)),"費目を確認"))</f>
        <v/>
      </c>
    </row>
    <row r="98">
      <c r="A98" s="10" t="n"/>
      <c r="B98" s="11" t="n"/>
      <c r="C98" s="12" t="n"/>
      <c r="D98" s="13" t="n"/>
      <c r="E98" s="14" t="n"/>
      <c r="F98" s="15" t="n"/>
      <c r="G98" s="16">
        <f>IF(B98="","",IFERROR(INDEX(設定!$B$5:$B$30,MATCH(B98,設定!$A$5:$A$30,0)),"費目を確認"))</f>
        <v/>
      </c>
    </row>
    <row r="99">
      <c r="A99" s="10" t="n"/>
      <c r="B99" s="11" t="n"/>
      <c r="C99" s="12" t="n"/>
      <c r="D99" s="13" t="n"/>
      <c r="E99" s="14" t="n"/>
      <c r="F99" s="15" t="n"/>
      <c r="G99" s="16">
        <f>IF(B99="","",IFERROR(INDEX(設定!$B$5:$B$30,MATCH(B99,設定!$A$5:$A$30,0)),"費目を確認"))</f>
        <v/>
      </c>
    </row>
    <row r="100">
      <c r="A100" s="10" t="n"/>
      <c r="B100" s="11" t="n"/>
      <c r="C100" s="12" t="n"/>
      <c r="D100" s="13" t="n"/>
      <c r="E100" s="14" t="n"/>
      <c r="F100" s="15" t="n"/>
      <c r="G100" s="16">
        <f>IF(B100="","",IFERROR(INDEX(設定!$B$5:$B$30,MATCH(B100,設定!$A$5:$A$30,0)),"費目を確認"))</f>
        <v/>
      </c>
    </row>
    <row r="101">
      <c r="A101" s="10" t="n"/>
      <c r="B101" s="11" t="n"/>
      <c r="C101" s="12" t="n"/>
      <c r="D101" s="13" t="n"/>
      <c r="E101" s="14" t="n"/>
      <c r="F101" s="15" t="n"/>
      <c r="G101" s="16">
        <f>IF(B101="","",IFERROR(INDEX(設定!$B$5:$B$30,MATCH(B101,設定!$A$5:$A$30,0)),"費目を確認"))</f>
        <v/>
      </c>
    </row>
    <row r="102">
      <c r="A102" s="10" t="n"/>
      <c r="B102" s="11" t="n"/>
      <c r="C102" s="12" t="n"/>
      <c r="D102" s="13" t="n"/>
      <c r="E102" s="14" t="n"/>
      <c r="F102" s="15" t="n"/>
      <c r="G102" s="16">
        <f>IF(B102="","",IFERROR(INDEX(設定!$B$5:$B$30,MATCH(B102,設定!$A$5:$A$30,0)),"費目を確認"))</f>
        <v/>
      </c>
    </row>
    <row r="103">
      <c r="A103" s="10" t="n"/>
      <c r="B103" s="11" t="n"/>
      <c r="C103" s="12" t="n"/>
      <c r="D103" s="13" t="n"/>
      <c r="E103" s="14" t="n"/>
      <c r="F103" s="15" t="n"/>
      <c r="G103" s="16">
        <f>IF(B103="","",IFERROR(INDEX(設定!$B$5:$B$30,MATCH(B103,設定!$A$5:$A$30,0)),"費目を確認"))</f>
        <v/>
      </c>
    </row>
    <row r="104">
      <c r="A104" s="10" t="n"/>
      <c r="B104" s="11" t="n"/>
      <c r="C104" s="12" t="n"/>
      <c r="D104" s="13" t="n"/>
      <c r="E104" s="14" t="n"/>
      <c r="F104" s="15" t="n"/>
      <c r="G104" s="16">
        <f>IF(B104="","",IFERROR(INDEX(設定!$B$5:$B$30,MATCH(B104,設定!$A$5:$A$30,0)),"費目を確認"))</f>
        <v/>
      </c>
    </row>
    <row r="105">
      <c r="A105" s="10" t="n"/>
      <c r="B105" s="11" t="n"/>
      <c r="C105" s="12" t="n"/>
      <c r="D105" s="13" t="n"/>
      <c r="E105" s="14" t="n"/>
      <c r="F105" s="15" t="n"/>
      <c r="G105" s="16">
        <f>IF(B105="","",IFERROR(INDEX(設定!$B$5:$B$30,MATCH(B105,設定!$A$5:$A$30,0)),"費目を確認"))</f>
        <v/>
      </c>
    </row>
    <row r="106">
      <c r="A106" s="10" t="n"/>
      <c r="B106" s="11" t="n"/>
      <c r="C106" s="12" t="n"/>
      <c r="D106" s="13" t="n"/>
      <c r="E106" s="14" t="n"/>
      <c r="F106" s="15" t="n"/>
      <c r="G106" s="16">
        <f>IF(B106="","",IFERROR(INDEX(設定!$B$5:$B$30,MATCH(B106,設定!$A$5:$A$30,0)),"費目を確認"))</f>
        <v/>
      </c>
    </row>
    <row r="107">
      <c r="A107" s="10" t="n"/>
      <c r="B107" s="11" t="n"/>
      <c r="C107" s="12" t="n"/>
      <c r="D107" s="13" t="n"/>
      <c r="E107" s="14" t="n"/>
      <c r="F107" s="15" t="n"/>
      <c r="G107" s="16">
        <f>IF(B107="","",IFERROR(INDEX(設定!$B$5:$B$30,MATCH(B107,設定!$A$5:$A$30,0)),"費目を確認"))</f>
        <v/>
      </c>
    </row>
    <row r="108">
      <c r="A108" s="10" t="n"/>
      <c r="B108" s="11" t="n"/>
      <c r="C108" s="12" t="n"/>
      <c r="D108" s="13" t="n"/>
      <c r="E108" s="14" t="n"/>
      <c r="F108" s="15" t="n"/>
      <c r="G108" s="16">
        <f>IF(B108="","",IFERROR(INDEX(設定!$B$5:$B$30,MATCH(B108,設定!$A$5:$A$30,0)),"費目を確認"))</f>
        <v/>
      </c>
    </row>
    <row r="109">
      <c r="A109" s="10" t="n"/>
      <c r="B109" s="11" t="n"/>
      <c r="C109" s="12" t="n"/>
      <c r="D109" s="13" t="n"/>
      <c r="E109" s="14" t="n"/>
      <c r="F109" s="15" t="n"/>
      <c r="G109" s="16">
        <f>IF(B109="","",IFERROR(INDEX(設定!$B$5:$B$30,MATCH(B109,設定!$A$5:$A$30,0)),"費目を確認"))</f>
        <v/>
      </c>
    </row>
    <row r="110">
      <c r="A110" s="10" t="n"/>
      <c r="B110" s="11" t="n"/>
      <c r="C110" s="12" t="n"/>
      <c r="D110" s="13" t="n"/>
      <c r="E110" s="14" t="n"/>
      <c r="F110" s="15" t="n"/>
      <c r="G110" s="16">
        <f>IF(B110="","",IFERROR(INDEX(設定!$B$5:$B$30,MATCH(B110,設定!$A$5:$A$30,0)),"費目を確認"))</f>
        <v/>
      </c>
    </row>
    <row r="111">
      <c r="A111" s="10" t="n"/>
      <c r="B111" s="11" t="n"/>
      <c r="C111" s="12" t="n"/>
      <c r="D111" s="13" t="n"/>
      <c r="E111" s="14" t="n"/>
      <c r="F111" s="15" t="n"/>
      <c r="G111" s="16">
        <f>IF(B111="","",IFERROR(INDEX(設定!$B$5:$B$30,MATCH(B111,設定!$A$5:$A$30,0)),"費目を確認"))</f>
        <v/>
      </c>
    </row>
    <row r="112">
      <c r="A112" s="10" t="n"/>
      <c r="B112" s="11" t="n"/>
      <c r="C112" s="12" t="n"/>
      <c r="D112" s="13" t="n"/>
      <c r="E112" s="14" t="n"/>
      <c r="F112" s="15" t="n"/>
      <c r="G112" s="16">
        <f>IF(B112="","",IFERROR(INDEX(設定!$B$5:$B$30,MATCH(B112,設定!$A$5:$A$30,0)),"費目を確認"))</f>
        <v/>
      </c>
    </row>
    <row r="113">
      <c r="A113" s="10" t="n"/>
      <c r="B113" s="11" t="n"/>
      <c r="C113" s="12" t="n"/>
      <c r="D113" s="13" t="n"/>
      <c r="E113" s="14" t="n"/>
      <c r="F113" s="15" t="n"/>
      <c r="G113" s="16">
        <f>IF(B113="","",IFERROR(INDEX(設定!$B$5:$B$30,MATCH(B113,設定!$A$5:$A$30,0)),"費目を確認"))</f>
        <v/>
      </c>
    </row>
    <row r="114">
      <c r="A114" s="10" t="n"/>
      <c r="B114" s="11" t="n"/>
      <c r="C114" s="12" t="n"/>
      <c r="D114" s="13" t="n"/>
      <c r="E114" s="14" t="n"/>
      <c r="F114" s="15" t="n"/>
      <c r="G114" s="16">
        <f>IF(B114="","",IFERROR(INDEX(設定!$B$5:$B$30,MATCH(B114,設定!$A$5:$A$30,0)),"費目を確認"))</f>
        <v/>
      </c>
    </row>
    <row r="115">
      <c r="A115" s="10" t="n"/>
      <c r="B115" s="11" t="n"/>
      <c r="C115" s="12" t="n"/>
      <c r="D115" s="13" t="n"/>
      <c r="E115" s="14" t="n"/>
      <c r="F115" s="15" t="n"/>
      <c r="G115" s="16">
        <f>IF(B115="","",IFERROR(INDEX(設定!$B$5:$B$30,MATCH(B115,設定!$A$5:$A$30,0)),"費目を確認"))</f>
        <v/>
      </c>
    </row>
    <row r="116">
      <c r="A116" s="10" t="n"/>
      <c r="B116" s="11" t="n"/>
      <c r="C116" s="12" t="n"/>
      <c r="D116" s="13" t="n"/>
      <c r="E116" s="14" t="n"/>
      <c r="F116" s="15" t="n"/>
      <c r="G116" s="16">
        <f>IF(B116="","",IFERROR(INDEX(設定!$B$5:$B$30,MATCH(B116,設定!$A$5:$A$30,0)),"費目を確認"))</f>
        <v/>
      </c>
    </row>
    <row r="117">
      <c r="A117" s="10" t="n"/>
      <c r="B117" s="11" t="n"/>
      <c r="C117" s="12" t="n"/>
      <c r="D117" s="13" t="n"/>
      <c r="E117" s="14" t="n"/>
      <c r="F117" s="15" t="n"/>
      <c r="G117" s="16">
        <f>IF(B117="","",IFERROR(INDEX(設定!$B$5:$B$30,MATCH(B117,設定!$A$5:$A$30,0)),"費目を確認"))</f>
        <v/>
      </c>
    </row>
    <row r="118">
      <c r="A118" s="10" t="n"/>
      <c r="B118" s="11" t="n"/>
      <c r="C118" s="12" t="n"/>
      <c r="D118" s="13" t="n"/>
      <c r="E118" s="14" t="n"/>
      <c r="F118" s="15" t="n"/>
      <c r="G118" s="16">
        <f>IF(B118="","",IFERROR(INDEX(設定!$B$5:$B$30,MATCH(B118,設定!$A$5:$A$30,0)),"費目を確認"))</f>
        <v/>
      </c>
    </row>
    <row r="119">
      <c r="A119" s="10" t="n"/>
      <c r="B119" s="11" t="n"/>
      <c r="C119" s="12" t="n"/>
      <c r="D119" s="13" t="n"/>
      <c r="E119" s="14" t="n"/>
      <c r="F119" s="15" t="n"/>
      <c r="G119" s="16">
        <f>IF(B119="","",IFERROR(INDEX(設定!$B$5:$B$30,MATCH(B119,設定!$A$5:$A$30,0)),"費目を確認"))</f>
        <v/>
      </c>
    </row>
    <row r="120">
      <c r="A120" s="10" t="n"/>
      <c r="B120" s="11" t="n"/>
      <c r="C120" s="12" t="n"/>
      <c r="D120" s="13" t="n"/>
      <c r="E120" s="14" t="n"/>
      <c r="F120" s="15" t="n"/>
      <c r="G120" s="16">
        <f>IF(B120="","",IFERROR(INDEX(設定!$B$5:$B$30,MATCH(B120,設定!$A$5:$A$30,0)),"費目を確認"))</f>
        <v/>
      </c>
    </row>
    <row r="121">
      <c r="A121" s="10" t="n"/>
      <c r="B121" s="11" t="n"/>
      <c r="C121" s="12" t="n"/>
      <c r="D121" s="13" t="n"/>
      <c r="E121" s="14" t="n"/>
      <c r="F121" s="15" t="n"/>
      <c r="G121" s="16">
        <f>IF(B121="","",IFERROR(INDEX(設定!$B$5:$B$30,MATCH(B121,設定!$A$5:$A$30,0)),"費目を確認"))</f>
        <v/>
      </c>
    </row>
    <row r="122">
      <c r="A122" s="10" t="n"/>
      <c r="B122" s="11" t="n"/>
      <c r="C122" s="12" t="n"/>
      <c r="D122" s="13" t="n"/>
      <c r="E122" s="14" t="n"/>
      <c r="F122" s="15" t="n"/>
      <c r="G122" s="16">
        <f>IF(B122="","",IFERROR(INDEX(設定!$B$5:$B$30,MATCH(B122,設定!$A$5:$A$30,0)),"費目を確認"))</f>
        <v/>
      </c>
    </row>
    <row r="123">
      <c r="A123" s="10" t="n"/>
      <c r="B123" s="11" t="n"/>
      <c r="C123" s="12" t="n"/>
      <c r="D123" s="13" t="n"/>
      <c r="E123" s="14" t="n"/>
      <c r="F123" s="15" t="n"/>
      <c r="G123" s="16">
        <f>IF(B123="","",IFERROR(INDEX(設定!$B$5:$B$30,MATCH(B123,設定!$A$5:$A$30,0)),"費目を確認"))</f>
        <v/>
      </c>
    </row>
    <row r="124">
      <c r="A124" s="10" t="n"/>
      <c r="B124" s="11" t="n"/>
      <c r="C124" s="12" t="n"/>
      <c r="D124" s="13" t="n"/>
      <c r="E124" s="14" t="n"/>
      <c r="F124" s="15" t="n"/>
      <c r="G124" s="16">
        <f>IF(B124="","",IFERROR(INDEX(設定!$B$5:$B$30,MATCH(B124,設定!$A$5:$A$30,0)),"費目を確認"))</f>
        <v/>
      </c>
    </row>
    <row r="125">
      <c r="A125" s="10" t="n"/>
      <c r="B125" s="11" t="n"/>
      <c r="C125" s="12" t="n"/>
      <c r="D125" s="13" t="n"/>
      <c r="E125" s="14" t="n"/>
      <c r="F125" s="15" t="n"/>
      <c r="G125" s="16">
        <f>IF(B125="","",IFERROR(INDEX(設定!$B$5:$B$30,MATCH(B125,設定!$A$5:$A$30,0)),"費目を確認"))</f>
        <v/>
      </c>
    </row>
    <row r="126">
      <c r="A126" s="10" t="n"/>
      <c r="B126" s="11" t="n"/>
      <c r="C126" s="12" t="n"/>
      <c r="D126" s="13" t="n"/>
      <c r="E126" s="14" t="n"/>
      <c r="F126" s="15" t="n"/>
      <c r="G126" s="16">
        <f>IF(B126="","",IFERROR(INDEX(設定!$B$5:$B$30,MATCH(B126,設定!$A$5:$A$30,0)),"費目を確認"))</f>
        <v/>
      </c>
    </row>
    <row r="127">
      <c r="A127" s="10" t="n"/>
      <c r="B127" s="11" t="n"/>
      <c r="C127" s="12" t="n"/>
      <c r="D127" s="13" t="n"/>
      <c r="E127" s="14" t="n"/>
      <c r="F127" s="15" t="n"/>
      <c r="G127" s="16">
        <f>IF(B127="","",IFERROR(INDEX(設定!$B$5:$B$30,MATCH(B127,設定!$A$5:$A$30,0)),"費目を確認"))</f>
        <v/>
      </c>
    </row>
    <row r="128">
      <c r="A128" s="10" t="n"/>
      <c r="B128" s="11" t="n"/>
      <c r="C128" s="12" t="n"/>
      <c r="D128" s="13" t="n"/>
      <c r="E128" s="14" t="n"/>
      <c r="F128" s="15" t="n"/>
      <c r="G128" s="16">
        <f>IF(B128="","",IFERROR(INDEX(設定!$B$5:$B$30,MATCH(B128,設定!$A$5:$A$30,0)),"費目を確認"))</f>
        <v/>
      </c>
    </row>
    <row r="129">
      <c r="A129" s="10" t="n"/>
      <c r="B129" s="11" t="n"/>
      <c r="C129" s="12" t="n"/>
      <c r="D129" s="13" t="n"/>
      <c r="E129" s="14" t="n"/>
      <c r="F129" s="15" t="n"/>
      <c r="G129" s="16">
        <f>IF(B129="","",IFERROR(INDEX(設定!$B$5:$B$30,MATCH(B129,設定!$A$5:$A$30,0)),"費目を確認"))</f>
        <v/>
      </c>
    </row>
    <row r="130">
      <c r="A130" s="10" t="n"/>
      <c r="B130" s="11" t="n"/>
      <c r="C130" s="12" t="n"/>
      <c r="D130" s="13" t="n"/>
      <c r="E130" s="14" t="n"/>
      <c r="F130" s="15" t="n"/>
      <c r="G130" s="16">
        <f>IF(B130="","",IFERROR(INDEX(設定!$B$5:$B$30,MATCH(B130,設定!$A$5:$A$30,0)),"費目を確認"))</f>
        <v/>
      </c>
    </row>
    <row r="131">
      <c r="A131" s="10" t="n"/>
      <c r="B131" s="11" t="n"/>
      <c r="C131" s="12" t="n"/>
      <c r="D131" s="13" t="n"/>
      <c r="E131" s="14" t="n"/>
      <c r="F131" s="15" t="n"/>
      <c r="G131" s="16">
        <f>IF(B131="","",IFERROR(INDEX(設定!$B$5:$B$30,MATCH(B131,設定!$A$5:$A$30,0)),"費目を確認"))</f>
        <v/>
      </c>
    </row>
    <row r="132">
      <c r="A132" s="10" t="n"/>
      <c r="B132" s="11" t="n"/>
      <c r="C132" s="12" t="n"/>
      <c r="D132" s="13" t="n"/>
      <c r="E132" s="14" t="n"/>
      <c r="F132" s="15" t="n"/>
      <c r="G132" s="16">
        <f>IF(B132="","",IFERROR(INDEX(設定!$B$5:$B$30,MATCH(B132,設定!$A$5:$A$30,0)),"費目を確認"))</f>
        <v/>
      </c>
    </row>
    <row r="133">
      <c r="A133" s="10" t="n"/>
      <c r="B133" s="11" t="n"/>
      <c r="C133" s="12" t="n"/>
      <c r="D133" s="13" t="n"/>
      <c r="E133" s="14" t="n"/>
      <c r="F133" s="15" t="n"/>
      <c r="G133" s="16">
        <f>IF(B133="","",IFERROR(INDEX(設定!$B$5:$B$30,MATCH(B133,設定!$A$5:$A$30,0)),"費目を確認"))</f>
        <v/>
      </c>
    </row>
    <row r="134">
      <c r="A134" s="10" t="n"/>
      <c r="B134" s="11" t="n"/>
      <c r="C134" s="12" t="n"/>
      <c r="D134" s="13" t="n"/>
      <c r="E134" s="14" t="n"/>
      <c r="F134" s="15" t="n"/>
      <c r="G134" s="16">
        <f>IF(B134="","",IFERROR(INDEX(設定!$B$5:$B$30,MATCH(B134,設定!$A$5:$A$30,0)),"費目を確認"))</f>
        <v/>
      </c>
    </row>
    <row r="135">
      <c r="A135" s="10" t="n"/>
      <c r="B135" s="11" t="n"/>
      <c r="C135" s="12" t="n"/>
      <c r="D135" s="13" t="n"/>
      <c r="E135" s="14" t="n"/>
      <c r="F135" s="15" t="n"/>
      <c r="G135" s="16">
        <f>IF(B135="","",IFERROR(INDEX(設定!$B$5:$B$30,MATCH(B135,設定!$A$5:$A$30,0)),"費目を確認"))</f>
        <v/>
      </c>
    </row>
    <row r="136">
      <c r="A136" s="10" t="n"/>
      <c r="B136" s="11" t="n"/>
      <c r="C136" s="12" t="n"/>
      <c r="D136" s="13" t="n"/>
      <c r="E136" s="14" t="n"/>
      <c r="F136" s="15" t="n"/>
      <c r="G136" s="16">
        <f>IF(B136="","",IFERROR(INDEX(設定!$B$5:$B$30,MATCH(B136,設定!$A$5:$A$30,0)),"費目を確認"))</f>
        <v/>
      </c>
    </row>
    <row r="137">
      <c r="A137" s="10" t="n"/>
      <c r="B137" s="11" t="n"/>
      <c r="C137" s="12" t="n"/>
      <c r="D137" s="13" t="n"/>
      <c r="E137" s="14" t="n"/>
      <c r="F137" s="15" t="n"/>
      <c r="G137" s="16">
        <f>IF(B137="","",IFERROR(INDEX(設定!$B$5:$B$30,MATCH(B137,設定!$A$5:$A$30,0)),"費目を確認"))</f>
        <v/>
      </c>
    </row>
    <row r="138">
      <c r="A138" s="10" t="n"/>
      <c r="B138" s="11" t="n"/>
      <c r="C138" s="12" t="n"/>
      <c r="D138" s="13" t="n"/>
      <c r="E138" s="14" t="n"/>
      <c r="F138" s="15" t="n"/>
      <c r="G138" s="16">
        <f>IF(B138="","",IFERROR(INDEX(設定!$B$5:$B$30,MATCH(B138,設定!$A$5:$A$30,0)),"費目を確認"))</f>
        <v/>
      </c>
    </row>
    <row r="139">
      <c r="A139" s="10" t="n"/>
      <c r="B139" s="11" t="n"/>
      <c r="C139" s="12" t="n"/>
      <c r="D139" s="13" t="n"/>
      <c r="E139" s="14" t="n"/>
      <c r="F139" s="15" t="n"/>
      <c r="G139" s="16">
        <f>IF(B139="","",IFERROR(INDEX(設定!$B$5:$B$30,MATCH(B139,設定!$A$5:$A$30,0)),"費目を確認"))</f>
        <v/>
      </c>
    </row>
    <row r="140">
      <c r="A140" s="10" t="n"/>
      <c r="B140" s="11" t="n"/>
      <c r="C140" s="12" t="n"/>
      <c r="D140" s="13" t="n"/>
      <c r="E140" s="14" t="n"/>
      <c r="F140" s="15" t="n"/>
      <c r="G140" s="16">
        <f>IF(B140="","",IFERROR(INDEX(設定!$B$5:$B$30,MATCH(B140,設定!$A$5:$A$30,0)),"費目を確認"))</f>
        <v/>
      </c>
    </row>
    <row r="141">
      <c r="A141" s="10" t="n"/>
      <c r="B141" s="11" t="n"/>
      <c r="C141" s="12" t="n"/>
      <c r="D141" s="13" t="n"/>
      <c r="E141" s="14" t="n"/>
      <c r="F141" s="15" t="n"/>
      <c r="G141" s="16">
        <f>IF(B141="","",IFERROR(INDEX(設定!$B$5:$B$30,MATCH(B141,設定!$A$5:$A$30,0)),"費目を確認"))</f>
        <v/>
      </c>
    </row>
    <row r="142">
      <c r="A142" s="10" t="n"/>
      <c r="B142" s="11" t="n"/>
      <c r="C142" s="12" t="n"/>
      <c r="D142" s="13" t="n"/>
      <c r="E142" s="14" t="n"/>
      <c r="F142" s="15" t="n"/>
      <c r="G142" s="16">
        <f>IF(B142="","",IFERROR(INDEX(設定!$B$5:$B$30,MATCH(B142,設定!$A$5:$A$30,0)),"費目を確認"))</f>
        <v/>
      </c>
    </row>
    <row r="143">
      <c r="A143" s="10" t="n"/>
      <c r="B143" s="11" t="n"/>
      <c r="C143" s="12" t="n"/>
      <c r="D143" s="13" t="n"/>
      <c r="E143" s="14" t="n"/>
      <c r="F143" s="15" t="n"/>
      <c r="G143" s="16">
        <f>IF(B143="","",IFERROR(INDEX(設定!$B$5:$B$30,MATCH(B143,設定!$A$5:$A$30,0)),"費目を確認"))</f>
        <v/>
      </c>
    </row>
    <row r="144">
      <c r="A144" s="10" t="n"/>
      <c r="B144" s="11" t="n"/>
      <c r="C144" s="12" t="n"/>
      <c r="D144" s="13" t="n"/>
      <c r="E144" s="14" t="n"/>
      <c r="F144" s="15" t="n"/>
      <c r="G144" s="16">
        <f>IF(B144="","",IFERROR(INDEX(設定!$B$5:$B$30,MATCH(B144,設定!$A$5:$A$30,0)),"費目を確認"))</f>
        <v/>
      </c>
    </row>
    <row r="145">
      <c r="A145" s="10" t="n"/>
      <c r="B145" s="11" t="n"/>
      <c r="C145" s="12" t="n"/>
      <c r="D145" s="13" t="n"/>
      <c r="E145" s="14" t="n"/>
      <c r="F145" s="15" t="n"/>
      <c r="G145" s="16">
        <f>IF(B145="","",IFERROR(INDEX(設定!$B$5:$B$30,MATCH(B145,設定!$A$5:$A$30,0)),"費目を確認"))</f>
        <v/>
      </c>
    </row>
    <row r="146">
      <c r="A146" s="10" t="n"/>
      <c r="B146" s="11" t="n"/>
      <c r="C146" s="12" t="n"/>
      <c r="D146" s="13" t="n"/>
      <c r="E146" s="14" t="n"/>
      <c r="F146" s="15" t="n"/>
      <c r="G146" s="16">
        <f>IF(B146="","",IFERROR(INDEX(設定!$B$5:$B$30,MATCH(B146,設定!$A$5:$A$30,0)),"費目を確認"))</f>
        <v/>
      </c>
    </row>
    <row r="147">
      <c r="A147" s="10" t="n"/>
      <c r="B147" s="11" t="n"/>
      <c r="C147" s="12" t="n"/>
      <c r="D147" s="13" t="n"/>
      <c r="E147" s="14" t="n"/>
      <c r="F147" s="15" t="n"/>
      <c r="G147" s="16">
        <f>IF(B147="","",IFERROR(INDEX(設定!$B$5:$B$30,MATCH(B147,設定!$A$5:$A$30,0)),"費目を確認"))</f>
        <v/>
      </c>
    </row>
    <row r="148">
      <c r="A148" s="10" t="n"/>
      <c r="B148" s="11" t="n"/>
      <c r="C148" s="12" t="n"/>
      <c r="D148" s="13" t="n"/>
      <c r="E148" s="14" t="n"/>
      <c r="F148" s="15" t="n"/>
      <c r="G148" s="16">
        <f>IF(B148="","",IFERROR(INDEX(設定!$B$5:$B$30,MATCH(B148,設定!$A$5:$A$30,0)),"費目を確認"))</f>
        <v/>
      </c>
    </row>
    <row r="149">
      <c r="A149" s="10" t="n"/>
      <c r="B149" s="11" t="n"/>
      <c r="C149" s="12" t="n"/>
      <c r="D149" s="13" t="n"/>
      <c r="E149" s="14" t="n"/>
      <c r="F149" s="15" t="n"/>
      <c r="G149" s="16">
        <f>IF(B149="","",IFERROR(INDEX(設定!$B$5:$B$30,MATCH(B149,設定!$A$5:$A$30,0)),"費目を確認"))</f>
        <v/>
      </c>
    </row>
    <row r="150">
      <c r="A150" s="10" t="n"/>
      <c r="B150" s="11" t="n"/>
      <c r="C150" s="12" t="n"/>
      <c r="D150" s="13" t="n"/>
      <c r="E150" s="14" t="n"/>
      <c r="F150" s="15" t="n"/>
      <c r="G150" s="16">
        <f>IF(B150="","",IFERROR(INDEX(設定!$B$5:$B$30,MATCH(B150,設定!$A$5:$A$30,0)),"費目を確認"))</f>
        <v/>
      </c>
    </row>
    <row r="151">
      <c r="A151" s="10" t="n"/>
      <c r="B151" s="11" t="n"/>
      <c r="C151" s="12" t="n"/>
      <c r="D151" s="13" t="n"/>
      <c r="E151" s="14" t="n"/>
      <c r="F151" s="15" t="n"/>
      <c r="G151" s="16">
        <f>IF(B151="","",IFERROR(INDEX(設定!$B$5:$B$30,MATCH(B151,設定!$A$5:$A$30,0)),"費目を確認"))</f>
        <v/>
      </c>
    </row>
    <row r="152">
      <c r="A152" s="10" t="n"/>
      <c r="B152" s="11" t="n"/>
      <c r="C152" s="12" t="n"/>
      <c r="D152" s="13" t="n"/>
      <c r="E152" s="14" t="n"/>
      <c r="F152" s="15" t="n"/>
      <c r="G152" s="16">
        <f>IF(B152="","",IFERROR(INDEX(設定!$B$5:$B$30,MATCH(B152,設定!$A$5:$A$30,0)),"費目を確認"))</f>
        <v/>
      </c>
    </row>
    <row r="153">
      <c r="A153" s="10" t="n"/>
      <c r="B153" s="11" t="n"/>
      <c r="C153" s="12" t="n"/>
      <c r="D153" s="13" t="n"/>
      <c r="E153" s="14" t="n"/>
      <c r="F153" s="15" t="n"/>
      <c r="G153" s="16">
        <f>IF(B153="","",IFERROR(INDEX(設定!$B$5:$B$30,MATCH(B153,設定!$A$5:$A$30,0)),"費目を確認"))</f>
        <v/>
      </c>
    </row>
    <row r="154">
      <c r="A154" s="10" t="n"/>
      <c r="B154" s="11" t="n"/>
      <c r="C154" s="12" t="n"/>
      <c r="D154" s="13" t="n"/>
      <c r="E154" s="14" t="n"/>
      <c r="F154" s="15" t="n"/>
      <c r="G154" s="16">
        <f>IF(B154="","",IFERROR(INDEX(設定!$B$5:$B$30,MATCH(B154,設定!$A$5:$A$30,0)),"費目を確認"))</f>
        <v/>
      </c>
    </row>
    <row r="155">
      <c r="A155" s="10" t="n"/>
      <c r="B155" s="11" t="n"/>
      <c r="C155" s="12" t="n"/>
      <c r="D155" s="13" t="n"/>
      <c r="E155" s="14" t="n"/>
      <c r="F155" s="15" t="n"/>
      <c r="G155" s="16">
        <f>IF(B155="","",IFERROR(INDEX(設定!$B$5:$B$30,MATCH(B155,設定!$A$5:$A$30,0)),"費目を確認"))</f>
        <v/>
      </c>
    </row>
    <row r="156">
      <c r="A156" s="10" t="n"/>
      <c r="B156" s="11" t="n"/>
      <c r="C156" s="12" t="n"/>
      <c r="D156" s="13" t="n"/>
      <c r="E156" s="14" t="n"/>
      <c r="F156" s="15" t="n"/>
      <c r="G156" s="16">
        <f>IF(B156="","",IFERROR(INDEX(設定!$B$5:$B$30,MATCH(B156,設定!$A$5:$A$30,0)),"費目を確認"))</f>
        <v/>
      </c>
    </row>
    <row r="157">
      <c r="A157" s="10" t="n"/>
      <c r="B157" s="11" t="n"/>
      <c r="C157" s="12" t="n"/>
      <c r="D157" s="13" t="n"/>
      <c r="E157" s="14" t="n"/>
      <c r="F157" s="15" t="n"/>
      <c r="G157" s="16">
        <f>IF(B157="","",IFERROR(INDEX(設定!$B$5:$B$30,MATCH(B157,設定!$A$5:$A$30,0)),"費目を確認"))</f>
        <v/>
      </c>
    </row>
    <row r="158">
      <c r="A158" s="10" t="n"/>
      <c r="B158" s="11" t="n"/>
      <c r="C158" s="12" t="n"/>
      <c r="D158" s="13" t="n"/>
      <c r="E158" s="14" t="n"/>
      <c r="F158" s="15" t="n"/>
      <c r="G158" s="16">
        <f>IF(B158="","",IFERROR(INDEX(設定!$B$5:$B$30,MATCH(B158,設定!$A$5:$A$30,0)),"費目を確認"))</f>
        <v/>
      </c>
    </row>
    <row r="159">
      <c r="A159" s="10" t="n"/>
      <c r="B159" s="11" t="n"/>
      <c r="C159" s="12" t="n"/>
      <c r="D159" s="13" t="n"/>
      <c r="E159" s="14" t="n"/>
      <c r="F159" s="15" t="n"/>
      <c r="G159" s="16">
        <f>IF(B159="","",IFERROR(INDEX(設定!$B$5:$B$30,MATCH(B159,設定!$A$5:$A$30,0)),"費目を確認"))</f>
        <v/>
      </c>
    </row>
    <row r="160">
      <c r="A160" s="10" t="n"/>
      <c r="B160" s="11" t="n"/>
      <c r="C160" s="12" t="n"/>
      <c r="D160" s="13" t="n"/>
      <c r="E160" s="14" t="n"/>
      <c r="F160" s="15" t="n"/>
      <c r="G160" s="16">
        <f>IF(B160="","",IFERROR(INDEX(設定!$B$5:$B$30,MATCH(B160,設定!$A$5:$A$30,0)),"費目を確認"))</f>
        <v/>
      </c>
    </row>
    <row r="161">
      <c r="A161" s="10" t="n"/>
      <c r="B161" s="11" t="n"/>
      <c r="C161" s="12" t="n"/>
      <c r="D161" s="13" t="n"/>
      <c r="E161" s="14" t="n"/>
      <c r="F161" s="15" t="n"/>
      <c r="G161" s="16">
        <f>IF(B161="","",IFERROR(INDEX(設定!$B$5:$B$30,MATCH(B161,設定!$A$5:$A$30,0)),"費目を確認"))</f>
        <v/>
      </c>
    </row>
    <row r="162">
      <c r="A162" s="10" t="n"/>
      <c r="B162" s="11" t="n"/>
      <c r="C162" s="12" t="n"/>
      <c r="D162" s="13" t="n"/>
      <c r="E162" s="14" t="n"/>
      <c r="F162" s="15" t="n"/>
      <c r="G162" s="16">
        <f>IF(B162="","",IFERROR(INDEX(設定!$B$5:$B$30,MATCH(B162,設定!$A$5:$A$30,0)),"費目を確認"))</f>
        <v/>
      </c>
    </row>
    <row r="163">
      <c r="A163" s="10" t="n"/>
      <c r="B163" s="11" t="n"/>
      <c r="C163" s="12" t="n"/>
      <c r="D163" s="13" t="n"/>
      <c r="E163" s="14" t="n"/>
      <c r="F163" s="15" t="n"/>
      <c r="G163" s="16">
        <f>IF(B163="","",IFERROR(INDEX(設定!$B$5:$B$30,MATCH(B163,設定!$A$5:$A$30,0)),"費目を確認"))</f>
        <v/>
      </c>
    </row>
    <row r="164">
      <c r="A164" s="10" t="n"/>
      <c r="B164" s="11" t="n"/>
      <c r="C164" s="12" t="n"/>
      <c r="D164" s="13" t="n"/>
      <c r="E164" s="14" t="n"/>
      <c r="F164" s="15" t="n"/>
      <c r="G164" s="16">
        <f>IF(B164="","",IFERROR(INDEX(設定!$B$5:$B$30,MATCH(B164,設定!$A$5:$A$30,0)),"費目を確認"))</f>
        <v/>
      </c>
    </row>
    <row r="165">
      <c r="A165" s="10" t="n"/>
      <c r="B165" s="11" t="n"/>
      <c r="C165" s="12" t="n"/>
      <c r="D165" s="13" t="n"/>
      <c r="E165" s="14" t="n"/>
      <c r="F165" s="15" t="n"/>
      <c r="G165" s="16">
        <f>IF(B165="","",IFERROR(INDEX(設定!$B$5:$B$30,MATCH(B165,設定!$A$5:$A$30,0)),"費目を確認"))</f>
        <v/>
      </c>
    </row>
    <row r="166">
      <c r="A166" s="10" t="n"/>
      <c r="B166" s="11" t="n"/>
      <c r="C166" s="12" t="n"/>
      <c r="D166" s="13" t="n"/>
      <c r="E166" s="14" t="n"/>
      <c r="F166" s="15" t="n"/>
      <c r="G166" s="16">
        <f>IF(B166="","",IFERROR(INDEX(設定!$B$5:$B$30,MATCH(B166,設定!$A$5:$A$30,0)),"費目を確認"))</f>
        <v/>
      </c>
    </row>
    <row r="167">
      <c r="A167" s="10" t="n"/>
      <c r="B167" s="11" t="n"/>
      <c r="C167" s="12" t="n"/>
      <c r="D167" s="13" t="n"/>
      <c r="E167" s="14" t="n"/>
      <c r="F167" s="15" t="n"/>
      <c r="G167" s="16">
        <f>IF(B167="","",IFERROR(INDEX(設定!$B$5:$B$30,MATCH(B167,設定!$A$5:$A$30,0)),"費目を確認"))</f>
        <v/>
      </c>
    </row>
    <row r="168">
      <c r="A168" s="10" t="n"/>
      <c r="B168" s="11" t="n"/>
      <c r="C168" s="12" t="n"/>
      <c r="D168" s="13" t="n"/>
      <c r="E168" s="14" t="n"/>
      <c r="F168" s="15" t="n"/>
      <c r="G168" s="16">
        <f>IF(B168="","",IFERROR(INDEX(設定!$B$5:$B$30,MATCH(B168,設定!$A$5:$A$30,0)),"費目を確認"))</f>
        <v/>
      </c>
    </row>
    <row r="169">
      <c r="A169" s="10" t="n"/>
      <c r="B169" s="11" t="n"/>
      <c r="C169" s="12" t="n"/>
      <c r="D169" s="13" t="n"/>
      <c r="E169" s="14" t="n"/>
      <c r="F169" s="15" t="n"/>
      <c r="G169" s="16">
        <f>IF(B169="","",IFERROR(INDEX(設定!$B$5:$B$30,MATCH(B169,設定!$A$5:$A$30,0)),"費目を確認"))</f>
        <v/>
      </c>
    </row>
    <row r="170">
      <c r="A170" s="10" t="n"/>
      <c r="B170" s="11" t="n"/>
      <c r="C170" s="12" t="n"/>
      <c r="D170" s="13" t="n"/>
      <c r="E170" s="14" t="n"/>
      <c r="F170" s="15" t="n"/>
      <c r="G170" s="16">
        <f>IF(B170="","",IFERROR(INDEX(設定!$B$5:$B$30,MATCH(B170,設定!$A$5:$A$30,0)),"費目を確認"))</f>
        <v/>
      </c>
    </row>
    <row r="171">
      <c r="A171" s="10" t="n"/>
      <c r="B171" s="11" t="n"/>
      <c r="C171" s="12" t="n"/>
      <c r="D171" s="13" t="n"/>
      <c r="E171" s="14" t="n"/>
      <c r="F171" s="15" t="n"/>
      <c r="G171" s="16">
        <f>IF(B171="","",IFERROR(INDEX(設定!$B$5:$B$30,MATCH(B171,設定!$A$5:$A$30,0)),"費目を確認"))</f>
        <v/>
      </c>
    </row>
    <row r="172">
      <c r="A172" s="10" t="n"/>
      <c r="B172" s="11" t="n"/>
      <c r="C172" s="12" t="n"/>
      <c r="D172" s="13" t="n"/>
      <c r="E172" s="14" t="n"/>
      <c r="F172" s="15" t="n"/>
      <c r="G172" s="16">
        <f>IF(B172="","",IFERROR(INDEX(設定!$B$5:$B$30,MATCH(B172,設定!$A$5:$A$30,0)),"費目を確認"))</f>
        <v/>
      </c>
    </row>
    <row r="173">
      <c r="A173" s="10" t="n"/>
      <c r="B173" s="11" t="n"/>
      <c r="C173" s="12" t="n"/>
      <c r="D173" s="13" t="n"/>
      <c r="E173" s="14" t="n"/>
      <c r="F173" s="15" t="n"/>
      <c r="G173" s="16">
        <f>IF(B173="","",IFERROR(INDEX(設定!$B$5:$B$30,MATCH(B173,設定!$A$5:$A$30,0)),"費目を確認"))</f>
        <v/>
      </c>
    </row>
    <row r="174">
      <c r="A174" s="10" t="n"/>
      <c r="B174" s="11" t="n"/>
      <c r="C174" s="12" t="n"/>
      <c r="D174" s="13" t="n"/>
      <c r="E174" s="14" t="n"/>
      <c r="F174" s="15" t="n"/>
      <c r="G174" s="16">
        <f>IF(B174="","",IFERROR(INDEX(設定!$B$5:$B$30,MATCH(B174,設定!$A$5:$A$30,0)),"費目を確認"))</f>
        <v/>
      </c>
    </row>
    <row r="175">
      <c r="A175" s="10" t="n"/>
      <c r="B175" s="11" t="n"/>
      <c r="C175" s="12" t="n"/>
      <c r="D175" s="13" t="n"/>
      <c r="E175" s="14" t="n"/>
      <c r="F175" s="15" t="n"/>
      <c r="G175" s="16">
        <f>IF(B175="","",IFERROR(INDEX(設定!$B$5:$B$30,MATCH(B175,設定!$A$5:$A$30,0)),"費目を確認"))</f>
        <v/>
      </c>
    </row>
    <row r="176">
      <c r="A176" s="10" t="n"/>
      <c r="B176" s="11" t="n"/>
      <c r="C176" s="12" t="n"/>
      <c r="D176" s="13" t="n"/>
      <c r="E176" s="14" t="n"/>
      <c r="F176" s="15" t="n"/>
      <c r="G176" s="16">
        <f>IF(B176="","",IFERROR(INDEX(設定!$B$5:$B$30,MATCH(B176,設定!$A$5:$A$30,0)),"費目を確認"))</f>
        <v/>
      </c>
    </row>
    <row r="177">
      <c r="A177" s="10" t="n"/>
      <c r="B177" s="11" t="n"/>
      <c r="C177" s="12" t="n"/>
      <c r="D177" s="13" t="n"/>
      <c r="E177" s="14" t="n"/>
      <c r="F177" s="15" t="n"/>
      <c r="G177" s="16">
        <f>IF(B177="","",IFERROR(INDEX(設定!$B$5:$B$30,MATCH(B177,設定!$A$5:$A$30,0)),"費目を確認"))</f>
        <v/>
      </c>
    </row>
    <row r="178">
      <c r="A178" s="10" t="n"/>
      <c r="B178" s="11" t="n"/>
      <c r="C178" s="12" t="n"/>
      <c r="D178" s="13" t="n"/>
      <c r="E178" s="14" t="n"/>
      <c r="F178" s="15" t="n"/>
      <c r="G178" s="16">
        <f>IF(B178="","",IFERROR(INDEX(設定!$B$5:$B$30,MATCH(B178,設定!$A$5:$A$30,0)),"費目を確認"))</f>
        <v/>
      </c>
    </row>
    <row r="179">
      <c r="A179" s="10" t="n"/>
      <c r="B179" s="11" t="n"/>
      <c r="C179" s="12" t="n"/>
      <c r="D179" s="13" t="n"/>
      <c r="E179" s="14" t="n"/>
      <c r="F179" s="15" t="n"/>
      <c r="G179" s="16">
        <f>IF(B179="","",IFERROR(INDEX(設定!$B$5:$B$30,MATCH(B179,設定!$A$5:$A$30,0)),"費目を確認"))</f>
        <v/>
      </c>
    </row>
    <row r="180">
      <c r="A180" s="10" t="n"/>
      <c r="B180" s="11" t="n"/>
      <c r="C180" s="12" t="n"/>
      <c r="D180" s="13" t="n"/>
      <c r="E180" s="14" t="n"/>
      <c r="F180" s="15" t="n"/>
      <c r="G180" s="16">
        <f>IF(B180="","",IFERROR(INDEX(設定!$B$5:$B$30,MATCH(B180,設定!$A$5:$A$30,0)),"費目を確認"))</f>
        <v/>
      </c>
    </row>
    <row r="181">
      <c r="A181" s="10" t="n"/>
      <c r="B181" s="11" t="n"/>
      <c r="C181" s="12" t="n"/>
      <c r="D181" s="13" t="n"/>
      <c r="E181" s="14" t="n"/>
      <c r="F181" s="15" t="n"/>
      <c r="G181" s="16">
        <f>IF(B181="","",IFERROR(INDEX(設定!$B$5:$B$30,MATCH(B181,設定!$A$5:$A$30,0)),"費目を確認"))</f>
        <v/>
      </c>
    </row>
    <row r="182">
      <c r="A182" s="10" t="n"/>
      <c r="B182" s="11" t="n"/>
      <c r="C182" s="12" t="n"/>
      <c r="D182" s="13" t="n"/>
      <c r="E182" s="14" t="n"/>
      <c r="F182" s="15" t="n"/>
      <c r="G182" s="16">
        <f>IF(B182="","",IFERROR(INDEX(設定!$B$5:$B$30,MATCH(B182,設定!$A$5:$A$30,0)),"費目を確認"))</f>
        <v/>
      </c>
    </row>
    <row r="183">
      <c r="A183" s="10" t="n"/>
      <c r="B183" s="11" t="n"/>
      <c r="C183" s="12" t="n"/>
      <c r="D183" s="13" t="n"/>
      <c r="E183" s="14" t="n"/>
      <c r="F183" s="15" t="n"/>
      <c r="G183" s="16">
        <f>IF(B183="","",IFERROR(INDEX(設定!$B$5:$B$30,MATCH(B183,設定!$A$5:$A$30,0)),"費目を確認"))</f>
        <v/>
      </c>
    </row>
    <row r="184">
      <c r="A184" s="10" t="n"/>
      <c r="B184" s="11" t="n"/>
      <c r="C184" s="12" t="n"/>
      <c r="D184" s="13" t="n"/>
      <c r="E184" s="14" t="n"/>
      <c r="F184" s="15" t="n"/>
      <c r="G184" s="16">
        <f>IF(B184="","",IFERROR(INDEX(設定!$B$5:$B$30,MATCH(B184,設定!$A$5:$A$30,0)),"費目を確認"))</f>
        <v/>
      </c>
    </row>
    <row r="185">
      <c r="A185" s="10" t="n"/>
      <c r="B185" s="11" t="n"/>
      <c r="C185" s="12" t="n"/>
      <c r="D185" s="13" t="n"/>
      <c r="E185" s="14" t="n"/>
      <c r="F185" s="15" t="n"/>
      <c r="G185" s="16">
        <f>IF(B185="","",IFERROR(INDEX(設定!$B$5:$B$30,MATCH(B185,設定!$A$5:$A$30,0)),"費目を確認"))</f>
        <v/>
      </c>
    </row>
    <row r="186">
      <c r="A186" s="10" t="n"/>
      <c r="B186" s="11" t="n"/>
      <c r="C186" s="12" t="n"/>
      <c r="D186" s="13" t="n"/>
      <c r="E186" s="14" t="n"/>
      <c r="F186" s="15" t="n"/>
      <c r="G186" s="16">
        <f>IF(B186="","",IFERROR(INDEX(設定!$B$5:$B$30,MATCH(B186,設定!$A$5:$A$30,0)),"費目を確認"))</f>
        <v/>
      </c>
    </row>
    <row r="187">
      <c r="A187" s="10" t="n"/>
      <c r="B187" s="11" t="n"/>
      <c r="C187" s="12" t="n"/>
      <c r="D187" s="13" t="n"/>
      <c r="E187" s="14" t="n"/>
      <c r="F187" s="15" t="n"/>
      <c r="G187" s="16">
        <f>IF(B187="","",IFERROR(INDEX(設定!$B$5:$B$30,MATCH(B187,設定!$A$5:$A$30,0)),"費目を確認"))</f>
        <v/>
      </c>
    </row>
    <row r="188">
      <c r="A188" s="10" t="n"/>
      <c r="B188" s="11" t="n"/>
      <c r="C188" s="12" t="n"/>
      <c r="D188" s="13" t="n"/>
      <c r="E188" s="14" t="n"/>
      <c r="F188" s="15" t="n"/>
      <c r="G188" s="16">
        <f>IF(B188="","",IFERROR(INDEX(設定!$B$5:$B$30,MATCH(B188,設定!$A$5:$A$30,0)),"費目を確認"))</f>
        <v/>
      </c>
    </row>
    <row r="189">
      <c r="A189" s="10" t="n"/>
      <c r="B189" s="11" t="n"/>
      <c r="C189" s="12" t="n"/>
      <c r="D189" s="13" t="n"/>
      <c r="E189" s="14" t="n"/>
      <c r="F189" s="15" t="n"/>
      <c r="G189" s="16">
        <f>IF(B189="","",IFERROR(INDEX(設定!$B$5:$B$30,MATCH(B189,設定!$A$5:$A$30,0)),"費目を確認"))</f>
        <v/>
      </c>
    </row>
    <row r="190">
      <c r="A190" s="10" t="n"/>
      <c r="B190" s="11" t="n"/>
      <c r="C190" s="12" t="n"/>
      <c r="D190" s="13" t="n"/>
      <c r="E190" s="14" t="n"/>
      <c r="F190" s="15" t="n"/>
      <c r="G190" s="16">
        <f>IF(B190="","",IFERROR(INDEX(設定!$B$5:$B$30,MATCH(B190,設定!$A$5:$A$30,0)),"費目を確認"))</f>
        <v/>
      </c>
    </row>
    <row r="191">
      <c r="A191" s="10" t="n"/>
      <c r="B191" s="11" t="n"/>
      <c r="C191" s="12" t="n"/>
      <c r="D191" s="13" t="n"/>
      <c r="E191" s="14" t="n"/>
      <c r="F191" s="15" t="n"/>
      <c r="G191" s="16">
        <f>IF(B191="","",IFERROR(INDEX(設定!$B$5:$B$30,MATCH(B191,設定!$A$5:$A$30,0)),"費目を確認"))</f>
        <v/>
      </c>
    </row>
    <row r="192">
      <c r="A192" s="10" t="n"/>
      <c r="B192" s="11" t="n"/>
      <c r="C192" s="12" t="n"/>
      <c r="D192" s="13" t="n"/>
      <c r="E192" s="14" t="n"/>
      <c r="F192" s="15" t="n"/>
      <c r="G192" s="16">
        <f>IF(B192="","",IFERROR(INDEX(設定!$B$5:$B$30,MATCH(B192,設定!$A$5:$A$30,0)),"費目を確認"))</f>
        <v/>
      </c>
    </row>
    <row r="193">
      <c r="A193" s="10" t="n"/>
      <c r="B193" s="11" t="n"/>
      <c r="C193" s="12" t="n"/>
      <c r="D193" s="13" t="n"/>
      <c r="E193" s="14" t="n"/>
      <c r="F193" s="15" t="n"/>
      <c r="G193" s="16">
        <f>IF(B193="","",IFERROR(INDEX(設定!$B$5:$B$30,MATCH(B193,設定!$A$5:$A$30,0)),"費目を確認"))</f>
        <v/>
      </c>
    </row>
    <row r="194">
      <c r="A194" s="10" t="n"/>
      <c r="B194" s="11" t="n"/>
      <c r="C194" s="12" t="n"/>
      <c r="D194" s="13" t="n"/>
      <c r="E194" s="14" t="n"/>
      <c r="F194" s="15" t="n"/>
      <c r="G194" s="16">
        <f>IF(B194="","",IFERROR(INDEX(設定!$B$5:$B$30,MATCH(B194,設定!$A$5:$A$30,0)),"費目を確認"))</f>
        <v/>
      </c>
    </row>
    <row r="195">
      <c r="A195" s="10" t="n"/>
      <c r="B195" s="11" t="n"/>
      <c r="C195" s="12" t="n"/>
      <c r="D195" s="13" t="n"/>
      <c r="E195" s="14" t="n"/>
      <c r="F195" s="15" t="n"/>
      <c r="G195" s="16">
        <f>IF(B195="","",IFERROR(INDEX(設定!$B$5:$B$30,MATCH(B195,設定!$A$5:$A$30,0)),"費目を確認"))</f>
        <v/>
      </c>
    </row>
    <row r="196">
      <c r="A196" s="10" t="n"/>
      <c r="B196" s="11" t="n"/>
      <c r="C196" s="12" t="n"/>
      <c r="D196" s="13" t="n"/>
      <c r="E196" s="14" t="n"/>
      <c r="F196" s="15" t="n"/>
      <c r="G196" s="16">
        <f>IF(B196="","",IFERROR(INDEX(設定!$B$5:$B$30,MATCH(B196,設定!$A$5:$A$30,0)),"費目を確認"))</f>
        <v/>
      </c>
    </row>
    <row r="197">
      <c r="A197" s="10" t="n"/>
      <c r="B197" s="11" t="n"/>
      <c r="C197" s="12" t="n"/>
      <c r="D197" s="13" t="n"/>
      <c r="E197" s="14" t="n"/>
      <c r="F197" s="15" t="n"/>
      <c r="G197" s="16">
        <f>IF(B197="","",IFERROR(INDEX(設定!$B$5:$B$30,MATCH(B197,設定!$A$5:$A$30,0)),"費目を確認"))</f>
        <v/>
      </c>
    </row>
    <row r="198">
      <c r="A198" s="10" t="n"/>
      <c r="B198" s="11" t="n"/>
      <c r="C198" s="12" t="n"/>
      <c r="D198" s="13" t="n"/>
      <c r="E198" s="14" t="n"/>
      <c r="F198" s="15" t="n"/>
      <c r="G198" s="16">
        <f>IF(B198="","",IFERROR(INDEX(設定!$B$5:$B$30,MATCH(B198,設定!$A$5:$A$30,0)),"費目を確認"))</f>
        <v/>
      </c>
    </row>
    <row r="199">
      <c r="A199" s="10" t="n"/>
      <c r="B199" s="11" t="n"/>
      <c r="C199" s="12" t="n"/>
      <c r="D199" s="13" t="n"/>
      <c r="E199" s="14" t="n"/>
      <c r="F199" s="15" t="n"/>
      <c r="G199" s="16">
        <f>IF(B199="","",IFERROR(INDEX(設定!$B$5:$B$30,MATCH(B199,設定!$A$5:$A$30,0)),"費目を確認"))</f>
        <v/>
      </c>
    </row>
    <row r="200">
      <c r="A200" s="10" t="n"/>
      <c r="B200" s="11" t="n"/>
      <c r="C200" s="12" t="n"/>
      <c r="D200" s="13" t="n"/>
      <c r="E200" s="14" t="n"/>
      <c r="F200" s="15" t="n"/>
      <c r="G200" s="16">
        <f>IF(B200="","",IFERROR(INDEX(設定!$B$5:$B$30,MATCH(B200,設定!$A$5:$A$30,0)),"費目を確認"))</f>
        <v/>
      </c>
    </row>
    <row r="201">
      <c r="A201" s="10" t="n"/>
      <c r="B201" s="11" t="n"/>
      <c r="C201" s="12" t="n"/>
      <c r="D201" s="13" t="n"/>
      <c r="E201" s="14" t="n"/>
      <c r="F201" s="15" t="n"/>
      <c r="G201" s="16">
        <f>IF(B201="","",IFERROR(INDEX(設定!$B$5:$B$30,MATCH(B201,設定!$A$5:$A$30,0)),"費目を確認"))</f>
        <v/>
      </c>
    </row>
    <row r="202">
      <c r="A202" s="10" t="n"/>
      <c r="B202" s="11" t="n"/>
      <c r="C202" s="12" t="n"/>
      <c r="D202" s="13" t="n"/>
      <c r="E202" s="14" t="n"/>
      <c r="F202" s="15" t="n"/>
      <c r="G202" s="16">
        <f>IF(B202="","",IFERROR(INDEX(設定!$B$5:$B$30,MATCH(B202,設定!$A$5:$A$30,0)),"費目を確認"))</f>
        <v/>
      </c>
    </row>
    <row r="203">
      <c r="A203" s="10" t="n"/>
      <c r="B203" s="11" t="n"/>
      <c r="C203" s="12" t="n"/>
      <c r="D203" s="13" t="n"/>
      <c r="E203" s="14" t="n"/>
      <c r="F203" s="15" t="n"/>
      <c r="G203" s="16">
        <f>IF(B203="","",IFERROR(INDEX(設定!$B$5:$B$30,MATCH(B203,設定!$A$5:$A$30,0)),"費目を確認"))</f>
        <v/>
      </c>
    </row>
    <row r="204">
      <c r="A204" s="10" t="n"/>
      <c r="B204" s="11" t="n"/>
      <c r="C204" s="12" t="n"/>
      <c r="D204" s="13" t="n"/>
      <c r="E204" s="14" t="n"/>
      <c r="F204" s="15" t="n"/>
      <c r="G204" s="16">
        <f>IF(B204="","",IFERROR(INDEX(設定!$B$5:$B$30,MATCH(B204,設定!$A$5:$A$30,0)),"費目を確認"))</f>
        <v/>
      </c>
    </row>
    <row r="205">
      <c r="A205" s="10" t="n"/>
      <c r="B205" s="11" t="n"/>
      <c r="C205" s="12" t="n"/>
      <c r="D205" s="13" t="n"/>
      <c r="E205" s="14" t="n"/>
      <c r="F205" s="15" t="n"/>
      <c r="G205" s="16">
        <f>IF(B205="","",IFERROR(INDEX(設定!$B$5:$B$30,MATCH(B205,設定!$A$5:$A$30,0)),"費目を確認"))</f>
        <v/>
      </c>
    </row>
    <row r="206">
      <c r="A206" s="10" t="n"/>
      <c r="B206" s="11" t="n"/>
      <c r="C206" s="12" t="n"/>
      <c r="D206" s="13" t="n"/>
      <c r="E206" s="14" t="n"/>
      <c r="F206" s="15" t="n"/>
      <c r="G206" s="16">
        <f>IF(B206="","",IFERROR(INDEX(設定!$B$5:$B$30,MATCH(B206,設定!$A$5:$A$30,0)),"費目を確認"))</f>
        <v/>
      </c>
    </row>
    <row r="207">
      <c r="A207" s="10" t="n"/>
      <c r="B207" s="11" t="n"/>
      <c r="C207" s="12" t="n"/>
      <c r="D207" s="13" t="n"/>
      <c r="E207" s="14" t="n"/>
      <c r="F207" s="15" t="n"/>
      <c r="G207" s="16">
        <f>IF(B207="","",IFERROR(INDEX(設定!$B$5:$B$30,MATCH(B207,設定!$A$5:$A$30,0)),"費目を確認"))</f>
        <v/>
      </c>
    </row>
    <row r="208">
      <c r="A208" s="10" t="n"/>
      <c r="B208" s="11" t="n"/>
      <c r="C208" s="12" t="n"/>
      <c r="D208" s="13" t="n"/>
      <c r="E208" s="14" t="n"/>
      <c r="F208" s="15" t="n"/>
      <c r="G208" s="16">
        <f>IF(B208="","",IFERROR(INDEX(設定!$B$5:$B$30,MATCH(B208,設定!$A$5:$A$30,0)),"費目を確認"))</f>
        <v/>
      </c>
    </row>
    <row r="209">
      <c r="A209" s="10" t="n"/>
      <c r="B209" s="11" t="n"/>
      <c r="C209" s="12" t="n"/>
      <c r="D209" s="13" t="n"/>
      <c r="E209" s="14" t="n"/>
      <c r="F209" s="15" t="n"/>
      <c r="G209" s="16">
        <f>IF(B209="","",IFERROR(INDEX(設定!$B$5:$B$30,MATCH(B209,設定!$A$5:$A$30,0)),"費目を確認"))</f>
        <v/>
      </c>
    </row>
    <row r="210">
      <c r="A210" s="10" t="n"/>
      <c r="B210" s="11" t="n"/>
      <c r="C210" s="12" t="n"/>
      <c r="D210" s="13" t="n"/>
      <c r="E210" s="14" t="n"/>
      <c r="F210" s="15" t="n"/>
      <c r="G210" s="16">
        <f>IF(B210="","",IFERROR(INDEX(設定!$B$5:$B$30,MATCH(B210,設定!$A$5:$A$30,0)),"費目を確認"))</f>
        <v/>
      </c>
    </row>
    <row r="211">
      <c r="A211" s="10" t="n"/>
      <c r="B211" s="11" t="n"/>
      <c r="C211" s="12" t="n"/>
      <c r="D211" s="13" t="n"/>
      <c r="E211" s="14" t="n"/>
      <c r="F211" s="15" t="n"/>
      <c r="G211" s="16">
        <f>IF(B211="","",IFERROR(INDEX(設定!$B$5:$B$30,MATCH(B211,設定!$A$5:$A$30,0)),"費目を確認"))</f>
        <v/>
      </c>
    </row>
    <row r="212">
      <c r="A212" s="10" t="n"/>
      <c r="B212" s="11" t="n"/>
      <c r="C212" s="12" t="n"/>
      <c r="D212" s="13" t="n"/>
      <c r="E212" s="14" t="n"/>
      <c r="F212" s="15" t="n"/>
      <c r="G212" s="16">
        <f>IF(B212="","",IFERROR(INDEX(設定!$B$5:$B$30,MATCH(B212,設定!$A$5:$A$30,0)),"費目を確認"))</f>
        <v/>
      </c>
    </row>
    <row r="213">
      <c r="A213" s="10" t="n"/>
      <c r="B213" s="11" t="n"/>
      <c r="C213" s="12" t="n"/>
      <c r="D213" s="13" t="n"/>
      <c r="E213" s="14" t="n"/>
      <c r="F213" s="15" t="n"/>
      <c r="G213" s="16">
        <f>IF(B213="","",IFERROR(INDEX(設定!$B$5:$B$30,MATCH(B213,設定!$A$5:$A$30,0)),"費目を確認"))</f>
        <v/>
      </c>
    </row>
    <row r="214">
      <c r="A214" s="10" t="n"/>
      <c r="B214" s="11" t="n"/>
      <c r="C214" s="12" t="n"/>
      <c r="D214" s="13" t="n"/>
      <c r="E214" s="14" t="n"/>
      <c r="F214" s="15" t="n"/>
      <c r="G214" s="16">
        <f>IF(B214="","",IFERROR(INDEX(設定!$B$5:$B$30,MATCH(B214,設定!$A$5:$A$30,0)),"費目を確認"))</f>
        <v/>
      </c>
    </row>
    <row r="215">
      <c r="A215" s="10" t="n"/>
      <c r="B215" s="11" t="n"/>
      <c r="C215" s="12" t="n"/>
      <c r="D215" s="13" t="n"/>
      <c r="E215" s="14" t="n"/>
      <c r="F215" s="15" t="n"/>
      <c r="G215" s="16">
        <f>IF(B215="","",IFERROR(INDEX(設定!$B$5:$B$30,MATCH(B215,設定!$A$5:$A$30,0)),"費目を確認"))</f>
        <v/>
      </c>
    </row>
    <row r="216">
      <c r="A216" s="10" t="n"/>
      <c r="B216" s="11" t="n"/>
      <c r="C216" s="12" t="n"/>
      <c r="D216" s="13" t="n"/>
      <c r="E216" s="14" t="n"/>
      <c r="F216" s="15" t="n"/>
      <c r="G216" s="16">
        <f>IF(B216="","",IFERROR(INDEX(設定!$B$5:$B$30,MATCH(B216,設定!$A$5:$A$30,0)),"費目を確認"))</f>
        <v/>
      </c>
    </row>
    <row r="217">
      <c r="A217" s="10" t="n"/>
      <c r="B217" s="11" t="n"/>
      <c r="C217" s="12" t="n"/>
      <c r="D217" s="13" t="n"/>
      <c r="E217" s="14" t="n"/>
      <c r="F217" s="15" t="n"/>
      <c r="G217" s="16">
        <f>IF(B217="","",IFERROR(INDEX(設定!$B$5:$B$30,MATCH(B217,設定!$A$5:$A$30,0)),"費目を確認"))</f>
        <v/>
      </c>
    </row>
    <row r="218">
      <c r="A218" s="10" t="n"/>
      <c r="B218" s="11" t="n"/>
      <c r="C218" s="12" t="n"/>
      <c r="D218" s="13" t="n"/>
      <c r="E218" s="14" t="n"/>
      <c r="F218" s="15" t="n"/>
      <c r="G218" s="16">
        <f>IF(B218="","",IFERROR(INDEX(設定!$B$5:$B$30,MATCH(B218,設定!$A$5:$A$30,0)),"費目を確認"))</f>
        <v/>
      </c>
    </row>
    <row r="219">
      <c r="A219" s="10" t="n"/>
      <c r="B219" s="11" t="n"/>
      <c r="C219" s="12" t="n"/>
      <c r="D219" s="13" t="n"/>
      <c r="E219" s="14" t="n"/>
      <c r="F219" s="15" t="n"/>
      <c r="G219" s="16">
        <f>IF(B219="","",IFERROR(INDEX(設定!$B$5:$B$30,MATCH(B219,設定!$A$5:$A$30,0)),"費目を確認"))</f>
        <v/>
      </c>
    </row>
    <row r="220">
      <c r="A220" s="10" t="n"/>
      <c r="B220" s="11" t="n"/>
      <c r="C220" s="12" t="n"/>
      <c r="D220" s="13" t="n"/>
      <c r="E220" s="14" t="n"/>
      <c r="F220" s="15" t="n"/>
      <c r="G220" s="16">
        <f>IF(B220="","",IFERROR(INDEX(設定!$B$5:$B$30,MATCH(B220,設定!$A$5:$A$30,0)),"費目を確認"))</f>
        <v/>
      </c>
    </row>
    <row r="221">
      <c r="A221" s="10" t="n"/>
      <c r="B221" s="11" t="n"/>
      <c r="C221" s="12" t="n"/>
      <c r="D221" s="13" t="n"/>
      <c r="E221" s="14" t="n"/>
      <c r="F221" s="15" t="n"/>
      <c r="G221" s="16">
        <f>IF(B221="","",IFERROR(INDEX(設定!$B$5:$B$30,MATCH(B221,設定!$A$5:$A$30,0)),"費目を確認"))</f>
        <v/>
      </c>
    </row>
    <row r="222">
      <c r="A222" s="10" t="n"/>
      <c r="B222" s="11" t="n"/>
      <c r="C222" s="12" t="n"/>
      <c r="D222" s="13" t="n"/>
      <c r="E222" s="14" t="n"/>
      <c r="F222" s="15" t="n"/>
      <c r="G222" s="16">
        <f>IF(B222="","",IFERROR(INDEX(設定!$B$5:$B$30,MATCH(B222,設定!$A$5:$A$30,0)),"費目を確認"))</f>
        <v/>
      </c>
    </row>
    <row r="223">
      <c r="A223" s="10" t="n"/>
      <c r="B223" s="11" t="n"/>
      <c r="C223" s="12" t="n"/>
      <c r="D223" s="13" t="n"/>
      <c r="E223" s="14" t="n"/>
      <c r="F223" s="15" t="n"/>
      <c r="G223" s="16">
        <f>IF(B223="","",IFERROR(INDEX(設定!$B$5:$B$30,MATCH(B223,設定!$A$5:$A$30,0)),"費目を確認"))</f>
        <v/>
      </c>
    </row>
    <row r="224">
      <c r="A224" s="10" t="n"/>
      <c r="B224" s="11" t="n"/>
      <c r="C224" s="12" t="n"/>
      <c r="D224" s="13" t="n"/>
      <c r="E224" s="14" t="n"/>
      <c r="F224" s="15" t="n"/>
      <c r="G224" s="16">
        <f>IF(B224="","",IFERROR(INDEX(設定!$B$5:$B$30,MATCH(B224,設定!$A$5:$A$30,0)),"費目を確認"))</f>
        <v/>
      </c>
    </row>
    <row r="225">
      <c r="A225" s="10" t="n"/>
      <c r="B225" s="11" t="n"/>
      <c r="C225" s="12" t="n"/>
      <c r="D225" s="13" t="n"/>
      <c r="E225" s="14" t="n"/>
      <c r="F225" s="15" t="n"/>
      <c r="G225" s="16">
        <f>IF(B225="","",IFERROR(INDEX(設定!$B$5:$B$30,MATCH(B225,設定!$A$5:$A$30,0)),"費目を確認"))</f>
        <v/>
      </c>
    </row>
    <row r="226">
      <c r="A226" s="10" t="n"/>
      <c r="B226" s="11" t="n"/>
      <c r="C226" s="12" t="n"/>
      <c r="D226" s="13" t="n"/>
      <c r="E226" s="14" t="n"/>
      <c r="F226" s="15" t="n"/>
      <c r="G226" s="16">
        <f>IF(B226="","",IFERROR(INDEX(設定!$B$5:$B$30,MATCH(B226,設定!$A$5:$A$30,0)),"費目を確認"))</f>
        <v/>
      </c>
    </row>
    <row r="227">
      <c r="A227" s="10" t="n"/>
      <c r="B227" s="11" t="n"/>
      <c r="C227" s="12" t="n"/>
      <c r="D227" s="13" t="n"/>
      <c r="E227" s="14" t="n"/>
      <c r="F227" s="15" t="n"/>
      <c r="G227" s="16">
        <f>IF(B227="","",IFERROR(INDEX(設定!$B$5:$B$30,MATCH(B227,設定!$A$5:$A$30,0)),"費目を確認"))</f>
        <v/>
      </c>
    </row>
    <row r="228">
      <c r="A228" s="10" t="n"/>
      <c r="B228" s="11" t="n"/>
      <c r="C228" s="12" t="n"/>
      <c r="D228" s="13" t="n"/>
      <c r="E228" s="14" t="n"/>
      <c r="F228" s="15" t="n"/>
      <c r="G228" s="16">
        <f>IF(B228="","",IFERROR(INDEX(設定!$B$5:$B$30,MATCH(B228,設定!$A$5:$A$30,0)),"費目を確認"))</f>
        <v/>
      </c>
    </row>
    <row r="229">
      <c r="A229" s="10" t="n"/>
      <c r="B229" s="11" t="n"/>
      <c r="C229" s="12" t="n"/>
      <c r="D229" s="13" t="n"/>
      <c r="E229" s="14" t="n"/>
      <c r="F229" s="15" t="n"/>
      <c r="G229" s="16">
        <f>IF(B229="","",IFERROR(INDEX(設定!$B$5:$B$30,MATCH(B229,設定!$A$5:$A$30,0)),"費目を確認"))</f>
        <v/>
      </c>
    </row>
    <row r="230">
      <c r="A230" s="10" t="n"/>
      <c r="B230" s="11" t="n"/>
      <c r="C230" s="12" t="n"/>
      <c r="D230" s="13" t="n"/>
      <c r="E230" s="14" t="n"/>
      <c r="F230" s="15" t="n"/>
      <c r="G230" s="16">
        <f>IF(B230="","",IFERROR(INDEX(設定!$B$5:$B$30,MATCH(B230,設定!$A$5:$A$30,0)),"費目を確認"))</f>
        <v/>
      </c>
    </row>
    <row r="231">
      <c r="A231" s="10" t="n"/>
      <c r="B231" s="11" t="n"/>
      <c r="C231" s="12" t="n"/>
      <c r="D231" s="13" t="n"/>
      <c r="E231" s="14" t="n"/>
      <c r="F231" s="15" t="n"/>
      <c r="G231" s="16">
        <f>IF(B231="","",IFERROR(INDEX(設定!$B$5:$B$30,MATCH(B231,設定!$A$5:$A$30,0)),"費目を確認"))</f>
        <v/>
      </c>
    </row>
    <row r="232">
      <c r="A232" s="10" t="n"/>
      <c r="B232" s="11" t="n"/>
      <c r="C232" s="12" t="n"/>
      <c r="D232" s="13" t="n"/>
      <c r="E232" s="14" t="n"/>
      <c r="F232" s="15" t="n"/>
      <c r="G232" s="16">
        <f>IF(B232="","",IFERROR(INDEX(設定!$B$5:$B$30,MATCH(B232,設定!$A$5:$A$30,0)),"費目を確認"))</f>
        <v/>
      </c>
    </row>
    <row r="233">
      <c r="A233" s="10" t="n"/>
      <c r="B233" s="11" t="n"/>
      <c r="C233" s="12" t="n"/>
      <c r="D233" s="13" t="n"/>
      <c r="E233" s="14" t="n"/>
      <c r="F233" s="15" t="n"/>
      <c r="G233" s="16">
        <f>IF(B233="","",IFERROR(INDEX(設定!$B$5:$B$30,MATCH(B233,設定!$A$5:$A$30,0)),"費目を確認"))</f>
        <v/>
      </c>
    </row>
    <row r="234">
      <c r="A234" s="10" t="n"/>
      <c r="B234" s="11" t="n"/>
      <c r="C234" s="12" t="n"/>
      <c r="D234" s="13" t="n"/>
      <c r="E234" s="14" t="n"/>
      <c r="F234" s="15" t="n"/>
      <c r="G234" s="16">
        <f>IF(B234="","",IFERROR(INDEX(設定!$B$5:$B$30,MATCH(B234,設定!$A$5:$A$30,0)),"費目を確認"))</f>
        <v/>
      </c>
    </row>
    <row r="235">
      <c r="A235" s="10" t="n"/>
      <c r="B235" s="11" t="n"/>
      <c r="C235" s="12" t="n"/>
      <c r="D235" s="13" t="n"/>
      <c r="E235" s="14" t="n"/>
      <c r="F235" s="15" t="n"/>
      <c r="G235" s="16">
        <f>IF(B235="","",IFERROR(INDEX(設定!$B$5:$B$30,MATCH(B235,設定!$A$5:$A$30,0)),"費目を確認"))</f>
        <v/>
      </c>
    </row>
    <row r="236">
      <c r="A236" s="10" t="n"/>
      <c r="B236" s="11" t="n"/>
      <c r="C236" s="12" t="n"/>
      <c r="D236" s="13" t="n"/>
      <c r="E236" s="14" t="n"/>
      <c r="F236" s="15" t="n"/>
      <c r="G236" s="16">
        <f>IF(B236="","",IFERROR(INDEX(設定!$B$5:$B$30,MATCH(B236,設定!$A$5:$A$30,0)),"費目を確認"))</f>
        <v/>
      </c>
    </row>
    <row r="237">
      <c r="A237" s="10" t="n"/>
      <c r="B237" s="11" t="n"/>
      <c r="C237" s="12" t="n"/>
      <c r="D237" s="13" t="n"/>
      <c r="E237" s="14" t="n"/>
      <c r="F237" s="15" t="n"/>
      <c r="G237" s="16">
        <f>IF(B237="","",IFERROR(INDEX(設定!$B$5:$B$30,MATCH(B237,設定!$A$5:$A$30,0)),"費目を確認"))</f>
        <v/>
      </c>
    </row>
    <row r="238">
      <c r="A238" s="10" t="n"/>
      <c r="B238" s="11" t="n"/>
      <c r="C238" s="12" t="n"/>
      <c r="D238" s="13" t="n"/>
      <c r="E238" s="14" t="n"/>
      <c r="F238" s="15" t="n"/>
      <c r="G238" s="16">
        <f>IF(B238="","",IFERROR(INDEX(設定!$B$5:$B$30,MATCH(B238,設定!$A$5:$A$30,0)),"費目を確認"))</f>
        <v/>
      </c>
    </row>
    <row r="239">
      <c r="A239" s="10" t="n"/>
      <c r="B239" s="11" t="n"/>
      <c r="C239" s="12" t="n"/>
      <c r="D239" s="13" t="n"/>
      <c r="E239" s="14" t="n"/>
      <c r="F239" s="15" t="n"/>
      <c r="G239" s="16">
        <f>IF(B239="","",IFERROR(INDEX(設定!$B$5:$B$30,MATCH(B239,設定!$A$5:$A$30,0)),"費目を確認"))</f>
        <v/>
      </c>
    </row>
    <row r="240">
      <c r="A240" s="10" t="n"/>
      <c r="B240" s="11" t="n"/>
      <c r="C240" s="12" t="n"/>
      <c r="D240" s="13" t="n"/>
      <c r="E240" s="14" t="n"/>
      <c r="F240" s="15" t="n"/>
      <c r="G240" s="16">
        <f>IF(B240="","",IFERROR(INDEX(設定!$B$5:$B$30,MATCH(B240,設定!$A$5:$A$30,0)),"費目を確認"))</f>
        <v/>
      </c>
    </row>
    <row r="241">
      <c r="A241" s="10" t="n"/>
      <c r="B241" s="11" t="n"/>
      <c r="C241" s="12" t="n"/>
      <c r="D241" s="13" t="n"/>
      <c r="E241" s="14" t="n"/>
      <c r="F241" s="15" t="n"/>
      <c r="G241" s="16">
        <f>IF(B241="","",IFERROR(INDEX(設定!$B$5:$B$30,MATCH(B241,設定!$A$5:$A$30,0)),"費目を確認"))</f>
        <v/>
      </c>
    </row>
    <row r="242">
      <c r="A242" s="10" t="n"/>
      <c r="B242" s="11" t="n"/>
      <c r="C242" s="12" t="n"/>
      <c r="D242" s="13" t="n"/>
      <c r="E242" s="14" t="n"/>
      <c r="F242" s="15" t="n"/>
      <c r="G242" s="16">
        <f>IF(B242="","",IFERROR(INDEX(設定!$B$5:$B$30,MATCH(B242,設定!$A$5:$A$30,0)),"費目を確認"))</f>
        <v/>
      </c>
    </row>
    <row r="243">
      <c r="A243" s="10" t="n"/>
      <c r="B243" s="11" t="n"/>
      <c r="C243" s="12" t="n"/>
      <c r="D243" s="13" t="n"/>
      <c r="E243" s="14" t="n"/>
      <c r="F243" s="15" t="n"/>
      <c r="G243" s="16">
        <f>IF(B243="","",IFERROR(INDEX(設定!$B$5:$B$30,MATCH(B243,設定!$A$5:$A$30,0)),"費目を確認"))</f>
        <v/>
      </c>
    </row>
    <row r="244">
      <c r="A244" s="10" t="n"/>
      <c r="B244" s="11" t="n"/>
      <c r="C244" s="12" t="n"/>
      <c r="D244" s="13" t="n"/>
      <c r="E244" s="14" t="n"/>
      <c r="F244" s="15" t="n"/>
      <c r="G244" s="16">
        <f>IF(B244="","",IFERROR(INDEX(設定!$B$5:$B$30,MATCH(B244,設定!$A$5:$A$30,0)),"費目を確認"))</f>
        <v/>
      </c>
    </row>
    <row r="245">
      <c r="A245" s="10" t="n"/>
      <c r="B245" s="11" t="n"/>
      <c r="C245" s="12" t="n"/>
      <c r="D245" s="13" t="n"/>
      <c r="E245" s="14" t="n"/>
      <c r="F245" s="15" t="n"/>
      <c r="G245" s="16">
        <f>IF(B245="","",IFERROR(INDEX(設定!$B$5:$B$30,MATCH(B245,設定!$A$5:$A$30,0)),"費目を確認"))</f>
        <v/>
      </c>
    </row>
    <row r="246">
      <c r="A246" s="10" t="n"/>
      <c r="B246" s="11" t="n"/>
      <c r="C246" s="12" t="n"/>
      <c r="D246" s="13" t="n"/>
      <c r="E246" s="14" t="n"/>
      <c r="F246" s="15" t="n"/>
      <c r="G246" s="16">
        <f>IF(B246="","",IFERROR(INDEX(設定!$B$5:$B$30,MATCH(B246,設定!$A$5:$A$30,0)),"費目を確認"))</f>
        <v/>
      </c>
    </row>
    <row r="247">
      <c r="A247" s="10" t="n"/>
      <c r="B247" s="11" t="n"/>
      <c r="C247" s="12" t="n"/>
      <c r="D247" s="13" t="n"/>
      <c r="E247" s="14" t="n"/>
      <c r="F247" s="15" t="n"/>
      <c r="G247" s="16">
        <f>IF(B247="","",IFERROR(INDEX(設定!$B$5:$B$30,MATCH(B247,設定!$A$5:$A$30,0)),"費目を確認"))</f>
        <v/>
      </c>
    </row>
    <row r="248">
      <c r="A248" s="10" t="n"/>
      <c r="B248" s="11" t="n"/>
      <c r="C248" s="12" t="n"/>
      <c r="D248" s="13" t="n"/>
      <c r="E248" s="14" t="n"/>
      <c r="F248" s="15" t="n"/>
      <c r="G248" s="16">
        <f>IF(B248="","",IFERROR(INDEX(設定!$B$5:$B$30,MATCH(B248,設定!$A$5:$A$30,0)),"費目を確認"))</f>
        <v/>
      </c>
    </row>
    <row r="249">
      <c r="A249" s="10" t="n"/>
      <c r="B249" s="11" t="n"/>
      <c r="C249" s="12" t="n"/>
      <c r="D249" s="13" t="n"/>
      <c r="E249" s="14" t="n"/>
      <c r="F249" s="15" t="n"/>
      <c r="G249" s="16">
        <f>IF(B249="","",IFERROR(INDEX(設定!$B$5:$B$30,MATCH(B249,設定!$A$5:$A$30,0)),"費目を確認"))</f>
        <v/>
      </c>
    </row>
    <row r="250">
      <c r="A250" s="10" t="n"/>
      <c r="B250" s="11" t="n"/>
      <c r="C250" s="12" t="n"/>
      <c r="D250" s="13" t="n"/>
      <c r="E250" s="14" t="n"/>
      <c r="F250" s="15" t="n"/>
      <c r="G250" s="16">
        <f>IF(B250="","",IFERROR(INDEX(設定!$B$5:$B$30,MATCH(B250,設定!$A$5:$A$30,0)),"費目を確認"))</f>
        <v/>
      </c>
    </row>
    <row r="251">
      <c r="A251" s="10" t="n"/>
      <c r="B251" s="11" t="n"/>
      <c r="C251" s="12" t="n"/>
      <c r="D251" s="13" t="n"/>
      <c r="E251" s="14" t="n"/>
      <c r="F251" s="15" t="n"/>
      <c r="G251" s="16">
        <f>IF(B251="","",IFERROR(INDEX(設定!$B$5:$B$30,MATCH(B251,設定!$A$5:$A$30,0)),"費目を確認"))</f>
        <v/>
      </c>
    </row>
    <row r="252">
      <c r="A252" s="10" t="n"/>
      <c r="B252" s="11" t="n"/>
      <c r="C252" s="12" t="n"/>
      <c r="D252" s="13" t="n"/>
      <c r="E252" s="14" t="n"/>
      <c r="F252" s="15" t="n"/>
      <c r="G252" s="16">
        <f>IF(B252="","",IFERROR(INDEX(設定!$B$5:$B$30,MATCH(B252,設定!$A$5:$A$30,0)),"費目を確認"))</f>
        <v/>
      </c>
    </row>
    <row r="253">
      <c r="A253" s="10" t="n"/>
      <c r="B253" s="11" t="n"/>
      <c r="C253" s="12" t="n"/>
      <c r="D253" s="13" t="n"/>
      <c r="E253" s="14" t="n"/>
      <c r="F253" s="15" t="n"/>
      <c r="G253" s="16">
        <f>IF(B253="","",IFERROR(INDEX(設定!$B$5:$B$30,MATCH(B253,設定!$A$5:$A$30,0)),"費目を確認"))</f>
        <v/>
      </c>
    </row>
    <row r="254">
      <c r="A254" s="10" t="n"/>
      <c r="B254" s="11" t="n"/>
      <c r="C254" s="12" t="n"/>
      <c r="D254" s="13" t="n"/>
      <c r="E254" s="14" t="n"/>
      <c r="F254" s="15" t="n"/>
      <c r="G254" s="16">
        <f>IF(B254="","",IFERROR(INDEX(設定!$B$5:$B$30,MATCH(B254,設定!$A$5:$A$30,0)),"費目を確認"))</f>
        <v/>
      </c>
    </row>
    <row r="255">
      <c r="A255" s="10" t="n"/>
      <c r="B255" s="11" t="n"/>
      <c r="C255" s="12" t="n"/>
      <c r="D255" s="13" t="n"/>
      <c r="E255" s="14" t="n"/>
      <c r="F255" s="15" t="n"/>
      <c r="G255" s="16">
        <f>IF(B255="","",IFERROR(INDEX(設定!$B$5:$B$30,MATCH(B255,設定!$A$5:$A$30,0)),"費目を確認"))</f>
        <v/>
      </c>
    </row>
    <row r="256">
      <c r="A256" s="10" t="n"/>
      <c r="B256" s="11" t="n"/>
      <c r="C256" s="12" t="n"/>
      <c r="D256" s="13" t="n"/>
      <c r="E256" s="14" t="n"/>
      <c r="F256" s="15" t="n"/>
      <c r="G256" s="16">
        <f>IF(B256="","",IFERROR(INDEX(設定!$B$5:$B$30,MATCH(B256,設定!$A$5:$A$30,0)),"費目を確認"))</f>
        <v/>
      </c>
    </row>
    <row r="257">
      <c r="A257" s="10" t="n"/>
      <c r="B257" s="11" t="n"/>
      <c r="C257" s="12" t="n"/>
      <c r="D257" s="13" t="n"/>
      <c r="E257" s="14" t="n"/>
      <c r="F257" s="15" t="n"/>
      <c r="G257" s="16">
        <f>IF(B257="","",IFERROR(INDEX(設定!$B$5:$B$30,MATCH(B257,設定!$A$5:$A$30,0)),"費目を確認"))</f>
        <v/>
      </c>
    </row>
    <row r="258">
      <c r="A258" s="10" t="n"/>
      <c r="B258" s="11" t="n"/>
      <c r="C258" s="12" t="n"/>
      <c r="D258" s="13" t="n"/>
      <c r="E258" s="14" t="n"/>
      <c r="F258" s="15" t="n"/>
      <c r="G258" s="16">
        <f>IF(B258="","",IFERROR(INDEX(設定!$B$5:$B$30,MATCH(B258,設定!$A$5:$A$30,0)),"費目を確認"))</f>
        <v/>
      </c>
    </row>
    <row r="259">
      <c r="A259" s="10" t="n"/>
      <c r="B259" s="11" t="n"/>
      <c r="C259" s="12" t="n"/>
      <c r="D259" s="13" t="n"/>
      <c r="E259" s="14" t="n"/>
      <c r="F259" s="15" t="n"/>
      <c r="G259" s="16">
        <f>IF(B259="","",IFERROR(INDEX(設定!$B$5:$B$30,MATCH(B259,設定!$A$5:$A$30,0)),"費目を確認"))</f>
        <v/>
      </c>
    </row>
    <row r="260">
      <c r="A260" s="10" t="n"/>
      <c r="B260" s="11" t="n"/>
      <c r="C260" s="12" t="n"/>
      <c r="D260" s="13" t="n"/>
      <c r="E260" s="14" t="n"/>
      <c r="F260" s="15" t="n"/>
      <c r="G260" s="16">
        <f>IF(B260="","",IFERROR(INDEX(設定!$B$5:$B$30,MATCH(B260,設定!$A$5:$A$30,0)),"費目を確認"))</f>
        <v/>
      </c>
    </row>
    <row r="261">
      <c r="A261" s="10" t="n"/>
      <c r="B261" s="11" t="n"/>
      <c r="C261" s="12" t="n"/>
      <c r="D261" s="13" t="n"/>
      <c r="E261" s="14" t="n"/>
      <c r="F261" s="15" t="n"/>
      <c r="G261" s="16">
        <f>IF(B261="","",IFERROR(INDEX(設定!$B$5:$B$30,MATCH(B261,設定!$A$5:$A$30,0)),"費目を確認"))</f>
        <v/>
      </c>
    </row>
    <row r="262">
      <c r="A262" s="10" t="n"/>
      <c r="B262" s="11" t="n"/>
      <c r="C262" s="12" t="n"/>
      <c r="D262" s="13" t="n"/>
      <c r="E262" s="14" t="n"/>
      <c r="F262" s="15" t="n"/>
      <c r="G262" s="16">
        <f>IF(B262="","",IFERROR(INDEX(設定!$B$5:$B$30,MATCH(B262,設定!$A$5:$A$30,0)),"費目を確認"))</f>
        <v/>
      </c>
    </row>
    <row r="263">
      <c r="A263" s="10" t="n"/>
      <c r="B263" s="11" t="n"/>
      <c r="C263" s="12" t="n"/>
      <c r="D263" s="13" t="n"/>
      <c r="E263" s="14" t="n"/>
      <c r="F263" s="15" t="n"/>
      <c r="G263" s="16">
        <f>IF(B263="","",IFERROR(INDEX(設定!$B$5:$B$30,MATCH(B263,設定!$A$5:$A$30,0)),"費目を確認"))</f>
        <v/>
      </c>
    </row>
    <row r="264">
      <c r="A264" s="10" t="n"/>
      <c r="B264" s="11" t="n"/>
      <c r="C264" s="12" t="n"/>
      <c r="D264" s="13" t="n"/>
      <c r="E264" s="14" t="n"/>
      <c r="F264" s="15" t="n"/>
      <c r="G264" s="16">
        <f>IF(B264="","",IFERROR(INDEX(設定!$B$5:$B$30,MATCH(B264,設定!$A$5:$A$30,0)),"費目を確認"))</f>
        <v/>
      </c>
    </row>
    <row r="265">
      <c r="A265" s="10" t="n"/>
      <c r="B265" s="11" t="n"/>
      <c r="C265" s="12" t="n"/>
      <c r="D265" s="13" t="n"/>
      <c r="E265" s="14" t="n"/>
      <c r="F265" s="15" t="n"/>
      <c r="G265" s="16">
        <f>IF(B265="","",IFERROR(INDEX(設定!$B$5:$B$30,MATCH(B265,設定!$A$5:$A$30,0)),"費目を確認"))</f>
        <v/>
      </c>
    </row>
    <row r="266">
      <c r="A266" s="10" t="n"/>
      <c r="B266" s="11" t="n"/>
      <c r="C266" s="12" t="n"/>
      <c r="D266" s="13" t="n"/>
      <c r="E266" s="14" t="n"/>
      <c r="F266" s="15" t="n"/>
      <c r="G266" s="16">
        <f>IF(B266="","",IFERROR(INDEX(設定!$B$5:$B$30,MATCH(B266,設定!$A$5:$A$30,0)),"費目を確認"))</f>
        <v/>
      </c>
    </row>
    <row r="267">
      <c r="A267" s="10" t="n"/>
      <c r="B267" s="11" t="n"/>
      <c r="C267" s="12" t="n"/>
      <c r="D267" s="13" t="n"/>
      <c r="E267" s="14" t="n"/>
      <c r="F267" s="15" t="n"/>
      <c r="G267" s="16">
        <f>IF(B267="","",IFERROR(INDEX(設定!$B$5:$B$30,MATCH(B267,設定!$A$5:$A$30,0)),"費目を確認"))</f>
        <v/>
      </c>
    </row>
    <row r="268">
      <c r="A268" s="10" t="n"/>
      <c r="B268" s="11" t="n"/>
      <c r="C268" s="12" t="n"/>
      <c r="D268" s="13" t="n"/>
      <c r="E268" s="14" t="n"/>
      <c r="F268" s="15" t="n"/>
      <c r="G268" s="16">
        <f>IF(B268="","",IFERROR(INDEX(設定!$B$5:$B$30,MATCH(B268,設定!$A$5:$A$30,0)),"費目を確認"))</f>
        <v/>
      </c>
    </row>
    <row r="269">
      <c r="A269" s="10" t="n"/>
      <c r="B269" s="11" t="n"/>
      <c r="C269" s="12" t="n"/>
      <c r="D269" s="13" t="n"/>
      <c r="E269" s="14" t="n"/>
      <c r="F269" s="15" t="n"/>
      <c r="G269" s="16">
        <f>IF(B269="","",IFERROR(INDEX(設定!$B$5:$B$30,MATCH(B269,設定!$A$5:$A$30,0)),"費目を確認"))</f>
        <v/>
      </c>
    </row>
    <row r="270">
      <c r="A270" s="10" t="n"/>
      <c r="B270" s="11" t="n"/>
      <c r="C270" s="12" t="n"/>
      <c r="D270" s="13" t="n"/>
      <c r="E270" s="14" t="n"/>
      <c r="F270" s="15" t="n"/>
      <c r="G270" s="16">
        <f>IF(B270="","",IFERROR(INDEX(設定!$B$5:$B$30,MATCH(B270,設定!$A$5:$A$30,0)),"費目を確認"))</f>
        <v/>
      </c>
    </row>
    <row r="271">
      <c r="A271" s="10" t="n"/>
      <c r="B271" s="11" t="n"/>
      <c r="C271" s="12" t="n"/>
      <c r="D271" s="13" t="n"/>
      <c r="E271" s="14" t="n"/>
      <c r="F271" s="15" t="n"/>
      <c r="G271" s="16">
        <f>IF(B271="","",IFERROR(INDEX(設定!$B$5:$B$30,MATCH(B271,設定!$A$5:$A$30,0)),"費目を確認"))</f>
        <v/>
      </c>
    </row>
    <row r="272">
      <c r="A272" s="10" t="n"/>
      <c r="B272" s="11" t="n"/>
      <c r="C272" s="12" t="n"/>
      <c r="D272" s="13" t="n"/>
      <c r="E272" s="14" t="n"/>
      <c r="F272" s="15" t="n"/>
      <c r="G272" s="16">
        <f>IF(B272="","",IFERROR(INDEX(設定!$B$5:$B$30,MATCH(B272,設定!$A$5:$A$30,0)),"費目を確認"))</f>
        <v/>
      </c>
    </row>
    <row r="273">
      <c r="A273" s="10" t="n"/>
      <c r="B273" s="11" t="n"/>
      <c r="C273" s="12" t="n"/>
      <c r="D273" s="13" t="n"/>
      <c r="E273" s="14" t="n"/>
      <c r="F273" s="15" t="n"/>
      <c r="G273" s="16">
        <f>IF(B273="","",IFERROR(INDEX(設定!$B$5:$B$30,MATCH(B273,設定!$A$5:$A$30,0)),"費目を確認"))</f>
        <v/>
      </c>
    </row>
    <row r="274">
      <c r="A274" s="10" t="n"/>
      <c r="B274" s="11" t="n"/>
      <c r="C274" s="12" t="n"/>
      <c r="D274" s="13" t="n"/>
      <c r="E274" s="14" t="n"/>
      <c r="F274" s="15" t="n"/>
      <c r="G274" s="16">
        <f>IF(B274="","",IFERROR(INDEX(設定!$B$5:$B$30,MATCH(B274,設定!$A$5:$A$30,0)),"費目を確認"))</f>
        <v/>
      </c>
    </row>
    <row r="275">
      <c r="A275" s="10" t="n"/>
      <c r="B275" s="11" t="n"/>
      <c r="C275" s="12" t="n"/>
      <c r="D275" s="13" t="n"/>
      <c r="E275" s="14" t="n"/>
      <c r="F275" s="15" t="n"/>
      <c r="G275" s="16">
        <f>IF(B275="","",IFERROR(INDEX(設定!$B$5:$B$30,MATCH(B275,設定!$A$5:$A$30,0)),"費目を確認"))</f>
        <v/>
      </c>
    </row>
    <row r="276">
      <c r="A276" s="10" t="n"/>
      <c r="B276" s="11" t="n"/>
      <c r="C276" s="12" t="n"/>
      <c r="D276" s="13" t="n"/>
      <c r="E276" s="14" t="n"/>
      <c r="F276" s="15" t="n"/>
      <c r="G276" s="16">
        <f>IF(B276="","",IFERROR(INDEX(設定!$B$5:$B$30,MATCH(B276,設定!$A$5:$A$30,0)),"費目を確認"))</f>
        <v/>
      </c>
    </row>
    <row r="277">
      <c r="A277" s="10" t="n"/>
      <c r="B277" s="11" t="n"/>
      <c r="C277" s="12" t="n"/>
      <c r="D277" s="13" t="n"/>
      <c r="E277" s="14" t="n"/>
      <c r="F277" s="15" t="n"/>
      <c r="G277" s="16">
        <f>IF(B277="","",IFERROR(INDEX(設定!$B$5:$B$30,MATCH(B277,設定!$A$5:$A$30,0)),"費目を確認"))</f>
        <v/>
      </c>
    </row>
    <row r="278">
      <c r="A278" s="10" t="n"/>
      <c r="B278" s="11" t="n"/>
      <c r="C278" s="12" t="n"/>
      <c r="D278" s="13" t="n"/>
      <c r="E278" s="14" t="n"/>
      <c r="F278" s="15" t="n"/>
      <c r="G278" s="16">
        <f>IF(B278="","",IFERROR(INDEX(設定!$B$5:$B$30,MATCH(B278,設定!$A$5:$A$30,0)),"費目を確認"))</f>
        <v/>
      </c>
    </row>
    <row r="279">
      <c r="A279" s="10" t="n"/>
      <c r="B279" s="11" t="n"/>
      <c r="C279" s="12" t="n"/>
      <c r="D279" s="13" t="n"/>
      <c r="E279" s="14" t="n"/>
      <c r="F279" s="15" t="n"/>
      <c r="G279" s="16">
        <f>IF(B279="","",IFERROR(INDEX(設定!$B$5:$B$30,MATCH(B279,設定!$A$5:$A$30,0)),"費目を確認"))</f>
        <v/>
      </c>
    </row>
    <row r="280">
      <c r="A280" s="10" t="n"/>
      <c r="B280" s="11" t="n"/>
      <c r="C280" s="12" t="n"/>
      <c r="D280" s="13" t="n"/>
      <c r="E280" s="14" t="n"/>
      <c r="F280" s="15" t="n"/>
      <c r="G280" s="16">
        <f>IF(B280="","",IFERROR(INDEX(設定!$B$5:$B$30,MATCH(B280,設定!$A$5:$A$30,0)),"費目を確認"))</f>
        <v/>
      </c>
    </row>
    <row r="281">
      <c r="A281" s="10" t="n"/>
      <c r="B281" s="11" t="n"/>
      <c r="C281" s="12" t="n"/>
      <c r="D281" s="13" t="n"/>
      <c r="E281" s="14" t="n"/>
      <c r="F281" s="15" t="n"/>
      <c r="G281" s="16">
        <f>IF(B281="","",IFERROR(INDEX(設定!$B$5:$B$30,MATCH(B281,設定!$A$5:$A$30,0)),"費目を確認"))</f>
        <v/>
      </c>
    </row>
    <row r="282">
      <c r="A282" s="10" t="n"/>
      <c r="B282" s="11" t="n"/>
      <c r="C282" s="12" t="n"/>
      <c r="D282" s="13" t="n"/>
      <c r="E282" s="14" t="n"/>
      <c r="F282" s="15" t="n"/>
      <c r="G282" s="16">
        <f>IF(B282="","",IFERROR(INDEX(設定!$B$5:$B$30,MATCH(B282,設定!$A$5:$A$30,0)),"費目を確認"))</f>
        <v/>
      </c>
    </row>
    <row r="283">
      <c r="A283" s="10" t="n"/>
      <c r="B283" s="11" t="n"/>
      <c r="C283" s="12" t="n"/>
      <c r="D283" s="13" t="n"/>
      <c r="E283" s="14" t="n"/>
      <c r="F283" s="15" t="n"/>
      <c r="G283" s="16">
        <f>IF(B283="","",IFERROR(INDEX(設定!$B$5:$B$30,MATCH(B283,設定!$A$5:$A$30,0)),"費目を確認"))</f>
        <v/>
      </c>
    </row>
    <row r="284">
      <c r="A284" s="10" t="n"/>
      <c r="B284" s="11" t="n"/>
      <c r="C284" s="12" t="n"/>
      <c r="D284" s="13" t="n"/>
      <c r="E284" s="14" t="n"/>
      <c r="F284" s="15" t="n"/>
      <c r="G284" s="16">
        <f>IF(B284="","",IFERROR(INDEX(設定!$B$5:$B$30,MATCH(B284,設定!$A$5:$A$30,0)),"費目を確認"))</f>
        <v/>
      </c>
    </row>
    <row r="285">
      <c r="A285" s="10" t="n"/>
      <c r="B285" s="11" t="n"/>
      <c r="C285" s="12" t="n"/>
      <c r="D285" s="13" t="n"/>
      <c r="E285" s="14" t="n"/>
      <c r="F285" s="15" t="n"/>
      <c r="G285" s="16">
        <f>IF(B285="","",IFERROR(INDEX(設定!$B$5:$B$30,MATCH(B285,設定!$A$5:$A$30,0)),"費目を確認"))</f>
        <v/>
      </c>
    </row>
    <row r="286">
      <c r="A286" s="10" t="n"/>
      <c r="B286" s="11" t="n"/>
      <c r="C286" s="12" t="n"/>
      <c r="D286" s="13" t="n"/>
      <c r="E286" s="14" t="n"/>
      <c r="F286" s="15" t="n"/>
      <c r="G286" s="16">
        <f>IF(B286="","",IFERROR(INDEX(設定!$B$5:$B$30,MATCH(B286,設定!$A$5:$A$30,0)),"費目を確認"))</f>
        <v/>
      </c>
    </row>
    <row r="287">
      <c r="A287" s="10" t="n"/>
      <c r="B287" s="11" t="n"/>
      <c r="C287" s="12" t="n"/>
      <c r="D287" s="13" t="n"/>
      <c r="E287" s="14" t="n"/>
      <c r="F287" s="15" t="n"/>
      <c r="G287" s="16">
        <f>IF(B287="","",IFERROR(INDEX(設定!$B$5:$B$30,MATCH(B287,設定!$A$5:$A$30,0)),"費目を確認"))</f>
        <v/>
      </c>
    </row>
    <row r="288">
      <c r="A288" s="10" t="n"/>
      <c r="B288" s="11" t="n"/>
      <c r="C288" s="12" t="n"/>
      <c r="D288" s="13" t="n"/>
      <c r="E288" s="14" t="n"/>
      <c r="F288" s="15" t="n"/>
      <c r="G288" s="16">
        <f>IF(B288="","",IFERROR(INDEX(設定!$B$5:$B$30,MATCH(B288,設定!$A$5:$A$30,0)),"費目を確認"))</f>
        <v/>
      </c>
    </row>
    <row r="289">
      <c r="A289" s="10" t="n"/>
      <c r="B289" s="11" t="n"/>
      <c r="C289" s="12" t="n"/>
      <c r="D289" s="13" t="n"/>
      <c r="E289" s="14" t="n"/>
      <c r="F289" s="15" t="n"/>
      <c r="G289" s="16">
        <f>IF(B289="","",IFERROR(INDEX(設定!$B$5:$B$30,MATCH(B289,設定!$A$5:$A$30,0)),"費目を確認"))</f>
        <v/>
      </c>
    </row>
    <row r="290">
      <c r="A290" s="10" t="n"/>
      <c r="B290" s="11" t="n"/>
      <c r="C290" s="12" t="n"/>
      <c r="D290" s="13" t="n"/>
      <c r="E290" s="14" t="n"/>
      <c r="F290" s="15" t="n"/>
      <c r="G290" s="16">
        <f>IF(B290="","",IFERROR(INDEX(設定!$B$5:$B$30,MATCH(B290,設定!$A$5:$A$30,0)),"費目を確認"))</f>
        <v/>
      </c>
    </row>
    <row r="291">
      <c r="A291" s="10" t="n"/>
      <c r="B291" s="11" t="n"/>
      <c r="C291" s="12" t="n"/>
      <c r="D291" s="13" t="n"/>
      <c r="E291" s="14" t="n"/>
      <c r="F291" s="15" t="n"/>
      <c r="G291" s="16">
        <f>IF(B291="","",IFERROR(INDEX(設定!$B$5:$B$30,MATCH(B291,設定!$A$5:$A$30,0)),"費目を確認"))</f>
        <v/>
      </c>
    </row>
    <row r="292">
      <c r="A292" s="10" t="n"/>
      <c r="B292" s="11" t="n"/>
      <c r="C292" s="12" t="n"/>
      <c r="D292" s="13" t="n"/>
      <c r="E292" s="14" t="n"/>
      <c r="F292" s="15" t="n"/>
      <c r="G292" s="16">
        <f>IF(B292="","",IFERROR(INDEX(設定!$B$5:$B$30,MATCH(B292,設定!$A$5:$A$30,0)),"費目を確認"))</f>
        <v/>
      </c>
    </row>
    <row r="293">
      <c r="A293" s="10" t="n"/>
      <c r="B293" s="11" t="n"/>
      <c r="C293" s="12" t="n"/>
      <c r="D293" s="13" t="n"/>
      <c r="E293" s="14" t="n"/>
      <c r="F293" s="15" t="n"/>
      <c r="G293" s="16">
        <f>IF(B293="","",IFERROR(INDEX(設定!$B$5:$B$30,MATCH(B293,設定!$A$5:$A$30,0)),"費目を確認"))</f>
        <v/>
      </c>
    </row>
    <row r="294">
      <c r="A294" s="10" t="n"/>
      <c r="B294" s="11" t="n"/>
      <c r="C294" s="12" t="n"/>
      <c r="D294" s="13" t="n"/>
      <c r="E294" s="14" t="n"/>
      <c r="F294" s="15" t="n"/>
      <c r="G294" s="16">
        <f>IF(B294="","",IFERROR(INDEX(設定!$B$5:$B$30,MATCH(B294,設定!$A$5:$A$30,0)),"費目を確認"))</f>
        <v/>
      </c>
    </row>
    <row r="295">
      <c r="A295" s="10" t="n"/>
      <c r="B295" s="11" t="n"/>
      <c r="C295" s="12" t="n"/>
      <c r="D295" s="13" t="n"/>
      <c r="E295" s="14" t="n"/>
      <c r="F295" s="15" t="n"/>
      <c r="G295" s="16">
        <f>IF(B295="","",IFERROR(INDEX(設定!$B$5:$B$30,MATCH(B295,設定!$A$5:$A$30,0)),"費目を確認"))</f>
        <v/>
      </c>
    </row>
    <row r="296">
      <c r="A296" s="10" t="n"/>
      <c r="B296" s="11" t="n"/>
      <c r="C296" s="12" t="n"/>
      <c r="D296" s="13" t="n"/>
      <c r="E296" s="14" t="n"/>
      <c r="F296" s="15" t="n"/>
      <c r="G296" s="16">
        <f>IF(B296="","",IFERROR(INDEX(設定!$B$5:$B$30,MATCH(B296,設定!$A$5:$A$30,0)),"費目を確認"))</f>
        <v/>
      </c>
    </row>
    <row r="297">
      <c r="A297" s="10" t="n"/>
      <c r="B297" s="11" t="n"/>
      <c r="C297" s="12" t="n"/>
      <c r="D297" s="13" t="n"/>
      <c r="E297" s="14" t="n"/>
      <c r="F297" s="15" t="n"/>
      <c r="G297" s="16">
        <f>IF(B297="","",IFERROR(INDEX(設定!$B$5:$B$30,MATCH(B297,設定!$A$5:$A$30,0)),"費目を確認"))</f>
        <v/>
      </c>
    </row>
    <row r="298">
      <c r="A298" s="10" t="n"/>
      <c r="B298" s="11" t="n"/>
      <c r="C298" s="12" t="n"/>
      <c r="D298" s="13" t="n"/>
      <c r="E298" s="14" t="n"/>
      <c r="F298" s="15" t="n"/>
      <c r="G298" s="16">
        <f>IF(B298="","",IFERROR(INDEX(設定!$B$5:$B$30,MATCH(B298,設定!$A$5:$A$30,0)),"費目を確認"))</f>
        <v/>
      </c>
    </row>
    <row r="299">
      <c r="A299" s="10" t="n"/>
      <c r="B299" s="11" t="n"/>
      <c r="C299" s="12" t="n"/>
      <c r="D299" s="13" t="n"/>
      <c r="E299" s="14" t="n"/>
      <c r="F299" s="15" t="n"/>
      <c r="G299" s="16">
        <f>IF(B299="","",IFERROR(INDEX(設定!$B$5:$B$30,MATCH(B299,設定!$A$5:$A$30,0)),"費目を確認"))</f>
        <v/>
      </c>
    </row>
    <row r="300">
      <c r="A300" s="10" t="n"/>
      <c r="B300" s="11" t="n"/>
      <c r="C300" s="12" t="n"/>
      <c r="D300" s="13" t="n"/>
      <c r="E300" s="14" t="n"/>
      <c r="F300" s="15" t="n"/>
      <c r="G300" s="16">
        <f>IF(B300="","",IFERROR(INDEX(設定!$B$5:$B$30,MATCH(B300,設定!$A$5:$A$30,0)),"費目を確認"))</f>
        <v/>
      </c>
    </row>
    <row r="301">
      <c r="A301" s="10" t="n"/>
      <c r="B301" s="11" t="n"/>
      <c r="C301" s="12" t="n"/>
      <c r="D301" s="13" t="n"/>
      <c r="E301" s="14" t="n"/>
      <c r="F301" s="15" t="n"/>
      <c r="G301" s="16">
        <f>IF(B301="","",IFERROR(INDEX(設定!$B$5:$B$30,MATCH(B301,設定!$A$5:$A$30,0)),"費目を確認"))</f>
        <v/>
      </c>
    </row>
    <row r="302">
      <c r="A302" s="10" t="n"/>
      <c r="B302" s="11" t="n"/>
      <c r="C302" s="12" t="n"/>
      <c r="D302" s="13" t="n"/>
      <c r="E302" s="14" t="n"/>
      <c r="F302" s="15" t="n"/>
      <c r="G302" s="16">
        <f>IF(B302="","",IFERROR(INDEX(設定!$B$5:$B$30,MATCH(B302,設定!$A$5:$A$30,0)),"費目を確認"))</f>
        <v/>
      </c>
    </row>
    <row r="303">
      <c r="A303" s="10" t="n"/>
      <c r="B303" s="11" t="n"/>
      <c r="C303" s="12" t="n"/>
      <c r="D303" s="13" t="n"/>
      <c r="E303" s="14" t="n"/>
      <c r="F303" s="15" t="n"/>
      <c r="G303" s="16">
        <f>IF(B303="","",IFERROR(INDEX(設定!$B$5:$B$30,MATCH(B303,設定!$A$5:$A$30,0)),"費目を確認"))</f>
        <v/>
      </c>
    </row>
    <row r="304">
      <c r="A304" s="10" t="n"/>
      <c r="B304" s="11" t="n"/>
      <c r="C304" s="12" t="n"/>
      <c r="D304" s="13" t="n"/>
      <c r="E304" s="14" t="n"/>
      <c r="F304" s="15" t="n"/>
      <c r="G304" s="16">
        <f>IF(B304="","",IFERROR(INDEX(設定!$B$5:$B$30,MATCH(B304,設定!$A$5:$A$30,0)),"費目を確認"))</f>
        <v/>
      </c>
    </row>
    <row r="305">
      <c r="A305" s="10" t="n"/>
      <c r="B305" s="11" t="n"/>
      <c r="C305" s="12" t="n"/>
      <c r="D305" s="13" t="n"/>
      <c r="E305" s="14" t="n"/>
      <c r="F305" s="15" t="n"/>
      <c r="G305" s="16">
        <f>IF(B305="","",IFERROR(INDEX(設定!$B$5:$B$30,MATCH(B305,設定!$A$5:$A$30,0)),"費目を確認"))</f>
        <v/>
      </c>
    </row>
    <row r="306">
      <c r="A306" s="10" t="n"/>
      <c r="B306" s="11" t="n"/>
      <c r="C306" s="12" t="n"/>
      <c r="D306" s="13" t="n"/>
      <c r="E306" s="14" t="n"/>
      <c r="F306" s="15" t="n"/>
      <c r="G306" s="16">
        <f>IF(B306="","",IFERROR(INDEX(設定!$B$5:$B$30,MATCH(B306,設定!$A$5:$A$30,0)),"費目を確認"))</f>
        <v/>
      </c>
    </row>
    <row r="307">
      <c r="A307" s="10" t="n"/>
      <c r="B307" s="11" t="n"/>
      <c r="C307" s="12" t="n"/>
      <c r="D307" s="13" t="n"/>
      <c r="E307" s="14" t="n"/>
      <c r="F307" s="15" t="n"/>
      <c r="G307" s="16">
        <f>IF(B307="","",IFERROR(INDEX(設定!$B$5:$B$30,MATCH(B307,設定!$A$5:$A$30,0)),"費目を確認"))</f>
        <v/>
      </c>
    </row>
    <row r="308">
      <c r="A308" s="10" t="n"/>
      <c r="B308" s="11" t="n"/>
      <c r="C308" s="12" t="n"/>
      <c r="D308" s="13" t="n"/>
      <c r="E308" s="14" t="n"/>
      <c r="F308" s="15" t="n"/>
      <c r="G308" s="16">
        <f>IF(B308="","",IFERROR(INDEX(設定!$B$5:$B$30,MATCH(B308,設定!$A$5:$A$30,0)),"費目を確認"))</f>
        <v/>
      </c>
    </row>
    <row r="309">
      <c r="A309" s="10" t="n"/>
      <c r="B309" s="11" t="n"/>
      <c r="C309" s="12" t="n"/>
      <c r="D309" s="13" t="n"/>
      <c r="E309" s="14" t="n"/>
      <c r="F309" s="15" t="n"/>
      <c r="G309" s="16">
        <f>IF(B309="","",IFERROR(INDEX(設定!$B$5:$B$30,MATCH(B309,設定!$A$5:$A$30,0)),"費目を確認"))</f>
        <v/>
      </c>
    </row>
    <row r="310">
      <c r="A310" s="10" t="n"/>
      <c r="B310" s="11" t="n"/>
      <c r="C310" s="12" t="n"/>
      <c r="D310" s="13" t="n"/>
      <c r="E310" s="14" t="n"/>
      <c r="F310" s="15" t="n"/>
      <c r="G310" s="16">
        <f>IF(B310="","",IFERROR(INDEX(設定!$B$5:$B$30,MATCH(B310,設定!$A$5:$A$30,0)),"費目を確認"))</f>
        <v/>
      </c>
    </row>
    <row r="311">
      <c r="A311" s="10" t="n"/>
      <c r="B311" s="11" t="n"/>
      <c r="C311" s="12" t="n"/>
      <c r="D311" s="13" t="n"/>
      <c r="E311" s="14" t="n"/>
      <c r="F311" s="15" t="n"/>
      <c r="G311" s="16">
        <f>IF(B311="","",IFERROR(INDEX(設定!$B$5:$B$30,MATCH(B311,設定!$A$5:$A$30,0)),"費目を確認"))</f>
        <v/>
      </c>
    </row>
    <row r="312">
      <c r="A312" s="10" t="n"/>
      <c r="B312" s="11" t="n"/>
      <c r="C312" s="12" t="n"/>
      <c r="D312" s="13" t="n"/>
      <c r="E312" s="14" t="n"/>
      <c r="F312" s="15" t="n"/>
      <c r="G312" s="16">
        <f>IF(B312="","",IFERROR(INDEX(設定!$B$5:$B$30,MATCH(B312,設定!$A$5:$A$30,0)),"費目を確認"))</f>
        <v/>
      </c>
    </row>
    <row r="313">
      <c r="A313" s="10" t="n"/>
      <c r="B313" s="11" t="n"/>
      <c r="C313" s="12" t="n"/>
      <c r="D313" s="13" t="n"/>
      <c r="E313" s="14" t="n"/>
      <c r="F313" s="15" t="n"/>
      <c r="G313" s="16">
        <f>IF(B313="","",IFERROR(INDEX(設定!$B$5:$B$30,MATCH(B313,設定!$A$5:$A$30,0)),"費目を確認"))</f>
        <v/>
      </c>
    </row>
    <row r="314">
      <c r="A314" s="10" t="n"/>
      <c r="B314" s="11" t="n"/>
      <c r="C314" s="12" t="n"/>
      <c r="D314" s="13" t="n"/>
      <c r="E314" s="14" t="n"/>
      <c r="F314" s="15" t="n"/>
      <c r="G314" s="16">
        <f>IF(B314="","",IFERROR(INDEX(設定!$B$5:$B$30,MATCH(B314,設定!$A$5:$A$30,0)),"費目を確認"))</f>
        <v/>
      </c>
    </row>
    <row r="315">
      <c r="A315" s="10" t="n"/>
      <c r="B315" s="11" t="n"/>
      <c r="C315" s="12" t="n"/>
      <c r="D315" s="13" t="n"/>
      <c r="E315" s="14" t="n"/>
      <c r="F315" s="15" t="n"/>
      <c r="G315" s="16">
        <f>IF(B315="","",IFERROR(INDEX(設定!$B$5:$B$30,MATCH(B315,設定!$A$5:$A$30,0)),"費目を確認"))</f>
        <v/>
      </c>
    </row>
    <row r="316">
      <c r="A316" s="10" t="n"/>
      <c r="B316" s="11" t="n"/>
      <c r="C316" s="12" t="n"/>
      <c r="D316" s="13" t="n"/>
      <c r="E316" s="14" t="n"/>
      <c r="F316" s="15" t="n"/>
      <c r="G316" s="16">
        <f>IF(B316="","",IFERROR(INDEX(設定!$B$5:$B$30,MATCH(B316,設定!$A$5:$A$30,0)),"費目を確認"))</f>
        <v/>
      </c>
    </row>
    <row r="317">
      <c r="A317" s="10" t="n"/>
      <c r="B317" s="11" t="n"/>
      <c r="C317" s="12" t="n"/>
      <c r="D317" s="13" t="n"/>
      <c r="E317" s="14" t="n"/>
      <c r="F317" s="15" t="n"/>
      <c r="G317" s="16">
        <f>IF(B317="","",IFERROR(INDEX(設定!$B$5:$B$30,MATCH(B317,設定!$A$5:$A$30,0)),"費目を確認"))</f>
        <v/>
      </c>
    </row>
    <row r="318">
      <c r="A318" s="10" t="n"/>
      <c r="B318" s="11" t="n"/>
      <c r="C318" s="12" t="n"/>
      <c r="D318" s="13" t="n"/>
      <c r="E318" s="14" t="n"/>
      <c r="F318" s="15" t="n"/>
      <c r="G318" s="16">
        <f>IF(B318="","",IFERROR(INDEX(設定!$B$5:$B$30,MATCH(B318,設定!$A$5:$A$30,0)),"費目を確認"))</f>
        <v/>
      </c>
    </row>
    <row r="319">
      <c r="A319" s="10" t="n"/>
      <c r="B319" s="11" t="n"/>
      <c r="C319" s="12" t="n"/>
      <c r="D319" s="13" t="n"/>
      <c r="E319" s="14" t="n"/>
      <c r="F319" s="15" t="n"/>
      <c r="G319" s="16">
        <f>IF(B319="","",IFERROR(INDEX(設定!$B$5:$B$30,MATCH(B319,設定!$A$5:$A$30,0)),"費目を確認"))</f>
        <v/>
      </c>
    </row>
    <row r="320">
      <c r="A320" s="10" t="n"/>
      <c r="B320" s="11" t="n"/>
      <c r="C320" s="12" t="n"/>
      <c r="D320" s="13" t="n"/>
      <c r="E320" s="14" t="n"/>
      <c r="F320" s="15" t="n"/>
      <c r="G320" s="16">
        <f>IF(B320="","",IFERROR(INDEX(設定!$B$5:$B$30,MATCH(B320,設定!$A$5:$A$30,0)),"費目を確認"))</f>
        <v/>
      </c>
    </row>
    <row r="321">
      <c r="A321" s="10" t="n"/>
      <c r="B321" s="11" t="n"/>
      <c r="C321" s="12" t="n"/>
      <c r="D321" s="13" t="n"/>
      <c r="E321" s="14" t="n"/>
      <c r="F321" s="15" t="n"/>
      <c r="G321" s="16">
        <f>IF(B321="","",IFERROR(INDEX(設定!$B$5:$B$30,MATCH(B321,設定!$A$5:$A$30,0)),"費目を確認"))</f>
        <v/>
      </c>
    </row>
    <row r="322">
      <c r="A322" s="10" t="n"/>
      <c r="B322" s="11" t="n"/>
      <c r="C322" s="12" t="n"/>
      <c r="D322" s="13" t="n"/>
      <c r="E322" s="14" t="n"/>
      <c r="F322" s="15" t="n"/>
      <c r="G322" s="16">
        <f>IF(B322="","",IFERROR(INDEX(設定!$B$5:$B$30,MATCH(B322,設定!$A$5:$A$30,0)),"費目を確認"))</f>
        <v/>
      </c>
    </row>
    <row r="323">
      <c r="A323" s="10" t="n"/>
      <c r="B323" s="11" t="n"/>
      <c r="C323" s="12" t="n"/>
      <c r="D323" s="13" t="n"/>
      <c r="E323" s="14" t="n"/>
      <c r="F323" s="15" t="n"/>
      <c r="G323" s="16">
        <f>IF(B323="","",IFERROR(INDEX(設定!$B$5:$B$30,MATCH(B323,設定!$A$5:$A$30,0)),"費目を確認"))</f>
        <v/>
      </c>
    </row>
    <row r="324">
      <c r="A324" s="10" t="n"/>
      <c r="B324" s="11" t="n"/>
      <c r="C324" s="12" t="n"/>
      <c r="D324" s="13" t="n"/>
      <c r="E324" s="14" t="n"/>
      <c r="F324" s="15" t="n"/>
      <c r="G324" s="16">
        <f>IF(B324="","",IFERROR(INDEX(設定!$B$5:$B$30,MATCH(B324,設定!$A$5:$A$30,0)),"費目を確認"))</f>
        <v/>
      </c>
    </row>
    <row r="325">
      <c r="A325" s="10" t="n"/>
      <c r="B325" s="11" t="n"/>
      <c r="C325" s="12" t="n"/>
      <c r="D325" s="13" t="n"/>
      <c r="E325" s="14" t="n"/>
      <c r="F325" s="15" t="n"/>
      <c r="G325" s="16">
        <f>IF(B325="","",IFERROR(INDEX(設定!$B$5:$B$30,MATCH(B325,設定!$A$5:$A$30,0)),"費目を確認"))</f>
        <v/>
      </c>
    </row>
    <row r="326">
      <c r="A326" s="10" t="n"/>
      <c r="B326" s="11" t="n"/>
      <c r="C326" s="12" t="n"/>
      <c r="D326" s="13" t="n"/>
      <c r="E326" s="14" t="n"/>
      <c r="F326" s="15" t="n"/>
      <c r="G326" s="16">
        <f>IF(B326="","",IFERROR(INDEX(設定!$B$5:$B$30,MATCH(B326,設定!$A$5:$A$30,0)),"費目を確認"))</f>
        <v/>
      </c>
    </row>
    <row r="327">
      <c r="A327" s="10" t="n"/>
      <c r="B327" s="11" t="n"/>
      <c r="C327" s="12" t="n"/>
      <c r="D327" s="13" t="n"/>
      <c r="E327" s="14" t="n"/>
      <c r="F327" s="15" t="n"/>
      <c r="G327" s="16">
        <f>IF(B327="","",IFERROR(INDEX(設定!$B$5:$B$30,MATCH(B327,設定!$A$5:$A$30,0)),"費目を確認"))</f>
        <v/>
      </c>
    </row>
    <row r="328">
      <c r="A328" s="10" t="n"/>
      <c r="B328" s="11" t="n"/>
      <c r="C328" s="12" t="n"/>
      <c r="D328" s="13" t="n"/>
      <c r="E328" s="14" t="n"/>
      <c r="F328" s="15" t="n"/>
      <c r="G328" s="16">
        <f>IF(B328="","",IFERROR(INDEX(設定!$B$5:$B$30,MATCH(B328,設定!$A$5:$A$30,0)),"費目を確認"))</f>
        <v/>
      </c>
    </row>
    <row r="329">
      <c r="A329" s="10" t="n"/>
      <c r="B329" s="11" t="n"/>
      <c r="C329" s="12" t="n"/>
      <c r="D329" s="13" t="n"/>
      <c r="E329" s="14" t="n"/>
      <c r="F329" s="15" t="n"/>
      <c r="G329" s="16">
        <f>IF(B329="","",IFERROR(INDEX(設定!$B$5:$B$30,MATCH(B329,設定!$A$5:$A$30,0)),"費目を確認"))</f>
        <v/>
      </c>
    </row>
    <row r="330">
      <c r="A330" s="10" t="n"/>
      <c r="B330" s="11" t="n"/>
      <c r="C330" s="12" t="n"/>
      <c r="D330" s="13" t="n"/>
      <c r="E330" s="14" t="n"/>
      <c r="F330" s="15" t="n"/>
      <c r="G330" s="16">
        <f>IF(B330="","",IFERROR(INDEX(設定!$B$5:$B$30,MATCH(B330,設定!$A$5:$A$30,0)),"費目を確認"))</f>
        <v/>
      </c>
    </row>
    <row r="331">
      <c r="A331" s="10" t="n"/>
      <c r="B331" s="11" t="n"/>
      <c r="C331" s="12" t="n"/>
      <c r="D331" s="13" t="n"/>
      <c r="E331" s="14" t="n"/>
      <c r="F331" s="15" t="n"/>
      <c r="G331" s="16">
        <f>IF(B331="","",IFERROR(INDEX(設定!$B$5:$B$30,MATCH(B331,設定!$A$5:$A$30,0)),"費目を確認"))</f>
        <v/>
      </c>
    </row>
    <row r="332">
      <c r="A332" s="10" t="n"/>
      <c r="B332" s="11" t="n"/>
      <c r="C332" s="12" t="n"/>
      <c r="D332" s="13" t="n"/>
      <c r="E332" s="14" t="n"/>
      <c r="F332" s="15" t="n"/>
      <c r="G332" s="16">
        <f>IF(B332="","",IFERROR(INDEX(設定!$B$5:$B$30,MATCH(B332,設定!$A$5:$A$30,0)),"費目を確認"))</f>
        <v/>
      </c>
    </row>
    <row r="333">
      <c r="A333" s="10" t="n"/>
      <c r="B333" s="11" t="n"/>
      <c r="C333" s="12" t="n"/>
      <c r="D333" s="13" t="n"/>
      <c r="E333" s="14" t="n"/>
      <c r="F333" s="15" t="n"/>
      <c r="G333" s="16">
        <f>IF(B333="","",IFERROR(INDEX(設定!$B$5:$B$30,MATCH(B333,設定!$A$5:$A$30,0)),"費目を確認"))</f>
        <v/>
      </c>
    </row>
    <row r="334">
      <c r="A334" s="10" t="n"/>
      <c r="B334" s="11" t="n"/>
      <c r="C334" s="12" t="n"/>
      <c r="D334" s="13" t="n"/>
      <c r="E334" s="14" t="n"/>
      <c r="F334" s="15" t="n"/>
      <c r="G334" s="16">
        <f>IF(B334="","",IFERROR(INDEX(設定!$B$5:$B$30,MATCH(B334,設定!$A$5:$A$30,0)),"費目を確認"))</f>
        <v/>
      </c>
    </row>
    <row r="335">
      <c r="A335" s="10" t="n"/>
      <c r="B335" s="11" t="n"/>
      <c r="C335" s="12" t="n"/>
      <c r="D335" s="13" t="n"/>
      <c r="E335" s="14" t="n"/>
      <c r="F335" s="15" t="n"/>
      <c r="G335" s="16">
        <f>IF(B335="","",IFERROR(INDEX(設定!$B$5:$B$30,MATCH(B335,設定!$A$5:$A$30,0)),"費目を確認"))</f>
        <v/>
      </c>
    </row>
    <row r="336">
      <c r="A336" s="10" t="n"/>
      <c r="B336" s="11" t="n"/>
      <c r="C336" s="12" t="n"/>
      <c r="D336" s="13" t="n"/>
      <c r="E336" s="14" t="n"/>
      <c r="F336" s="15" t="n"/>
      <c r="G336" s="16">
        <f>IF(B336="","",IFERROR(INDEX(設定!$B$5:$B$30,MATCH(B336,設定!$A$5:$A$30,0)),"費目を確認"))</f>
        <v/>
      </c>
    </row>
    <row r="337">
      <c r="A337" s="10" t="n"/>
      <c r="B337" s="11" t="n"/>
      <c r="C337" s="12" t="n"/>
      <c r="D337" s="13" t="n"/>
      <c r="E337" s="14" t="n"/>
      <c r="F337" s="15" t="n"/>
      <c r="G337" s="16">
        <f>IF(B337="","",IFERROR(INDEX(設定!$B$5:$B$30,MATCH(B337,設定!$A$5:$A$30,0)),"費目を確認"))</f>
        <v/>
      </c>
    </row>
    <row r="338">
      <c r="A338" s="10" t="n"/>
      <c r="B338" s="11" t="n"/>
      <c r="C338" s="12" t="n"/>
      <c r="D338" s="13" t="n"/>
      <c r="E338" s="14" t="n"/>
      <c r="F338" s="15" t="n"/>
      <c r="G338" s="16">
        <f>IF(B338="","",IFERROR(INDEX(設定!$B$5:$B$30,MATCH(B338,設定!$A$5:$A$30,0)),"費目を確認"))</f>
        <v/>
      </c>
    </row>
    <row r="339">
      <c r="A339" s="10" t="n"/>
      <c r="B339" s="11" t="n"/>
      <c r="C339" s="12" t="n"/>
      <c r="D339" s="13" t="n"/>
      <c r="E339" s="14" t="n"/>
      <c r="F339" s="15" t="n"/>
      <c r="G339" s="16">
        <f>IF(B339="","",IFERROR(INDEX(設定!$B$5:$B$30,MATCH(B339,設定!$A$5:$A$30,0)),"費目を確認"))</f>
        <v/>
      </c>
    </row>
    <row r="340">
      <c r="A340" s="10" t="n"/>
      <c r="B340" s="11" t="n"/>
      <c r="C340" s="12" t="n"/>
      <c r="D340" s="13" t="n"/>
      <c r="E340" s="14" t="n"/>
      <c r="F340" s="15" t="n"/>
      <c r="G340" s="16">
        <f>IF(B340="","",IFERROR(INDEX(設定!$B$5:$B$30,MATCH(B340,設定!$A$5:$A$30,0)),"費目を確認"))</f>
        <v/>
      </c>
    </row>
    <row r="341">
      <c r="A341" s="10" t="n"/>
      <c r="B341" s="11" t="n"/>
      <c r="C341" s="12" t="n"/>
      <c r="D341" s="13" t="n"/>
      <c r="E341" s="14" t="n"/>
      <c r="F341" s="15" t="n"/>
      <c r="G341" s="16">
        <f>IF(B341="","",IFERROR(INDEX(設定!$B$5:$B$30,MATCH(B341,設定!$A$5:$A$30,0)),"費目を確認"))</f>
        <v/>
      </c>
    </row>
    <row r="342">
      <c r="A342" s="10" t="n"/>
      <c r="B342" s="11" t="n"/>
      <c r="C342" s="12" t="n"/>
      <c r="D342" s="13" t="n"/>
      <c r="E342" s="14" t="n"/>
      <c r="F342" s="15" t="n"/>
      <c r="G342" s="16">
        <f>IF(B342="","",IFERROR(INDEX(設定!$B$5:$B$30,MATCH(B342,設定!$A$5:$A$30,0)),"費目を確認"))</f>
        <v/>
      </c>
    </row>
    <row r="343">
      <c r="A343" s="10" t="n"/>
      <c r="B343" s="11" t="n"/>
      <c r="C343" s="12" t="n"/>
      <c r="D343" s="13" t="n"/>
      <c r="E343" s="14" t="n"/>
      <c r="F343" s="15" t="n"/>
      <c r="G343" s="16">
        <f>IF(B343="","",IFERROR(INDEX(設定!$B$5:$B$30,MATCH(B343,設定!$A$5:$A$30,0)),"費目を確認"))</f>
        <v/>
      </c>
    </row>
    <row r="344">
      <c r="A344" s="10" t="n"/>
      <c r="B344" s="11" t="n"/>
      <c r="C344" s="12" t="n"/>
      <c r="D344" s="13" t="n"/>
      <c r="E344" s="14" t="n"/>
      <c r="F344" s="15" t="n"/>
      <c r="G344" s="16">
        <f>IF(B344="","",IFERROR(INDEX(設定!$B$5:$B$30,MATCH(B344,設定!$A$5:$A$30,0)),"費目を確認"))</f>
        <v/>
      </c>
    </row>
    <row r="345">
      <c r="A345" s="10" t="n"/>
      <c r="B345" s="11" t="n"/>
      <c r="C345" s="12" t="n"/>
      <c r="D345" s="13" t="n"/>
      <c r="E345" s="14" t="n"/>
      <c r="F345" s="15" t="n"/>
      <c r="G345" s="16">
        <f>IF(B345="","",IFERROR(INDEX(設定!$B$5:$B$30,MATCH(B345,設定!$A$5:$A$30,0)),"費目を確認"))</f>
        <v/>
      </c>
    </row>
    <row r="346">
      <c r="A346" s="10" t="n"/>
      <c r="B346" s="11" t="n"/>
      <c r="C346" s="12" t="n"/>
      <c r="D346" s="13" t="n"/>
      <c r="E346" s="14" t="n"/>
      <c r="F346" s="15" t="n"/>
      <c r="G346" s="16">
        <f>IF(B346="","",IFERROR(INDEX(設定!$B$5:$B$30,MATCH(B346,設定!$A$5:$A$30,0)),"費目を確認"))</f>
        <v/>
      </c>
    </row>
    <row r="347">
      <c r="A347" s="10" t="n"/>
      <c r="B347" s="11" t="n"/>
      <c r="C347" s="12" t="n"/>
      <c r="D347" s="13" t="n"/>
      <c r="E347" s="14" t="n"/>
      <c r="F347" s="15" t="n"/>
      <c r="G347" s="16">
        <f>IF(B347="","",IFERROR(INDEX(設定!$B$5:$B$30,MATCH(B347,設定!$A$5:$A$30,0)),"費目を確認"))</f>
        <v/>
      </c>
    </row>
    <row r="348">
      <c r="A348" s="10" t="n"/>
      <c r="B348" s="11" t="n"/>
      <c r="C348" s="12" t="n"/>
      <c r="D348" s="13" t="n"/>
      <c r="E348" s="14" t="n"/>
      <c r="F348" s="15" t="n"/>
      <c r="G348" s="16">
        <f>IF(B348="","",IFERROR(INDEX(設定!$B$5:$B$30,MATCH(B348,設定!$A$5:$A$30,0)),"費目を確認"))</f>
        <v/>
      </c>
    </row>
    <row r="349">
      <c r="A349" s="10" t="n"/>
      <c r="B349" s="11" t="n"/>
      <c r="C349" s="12" t="n"/>
      <c r="D349" s="13" t="n"/>
      <c r="E349" s="14" t="n"/>
      <c r="F349" s="15" t="n"/>
      <c r="G349" s="16">
        <f>IF(B349="","",IFERROR(INDEX(設定!$B$5:$B$30,MATCH(B349,設定!$A$5:$A$30,0)),"費目を確認"))</f>
        <v/>
      </c>
    </row>
    <row r="350">
      <c r="A350" s="10" t="n"/>
      <c r="B350" s="11" t="n"/>
      <c r="C350" s="12" t="n"/>
      <c r="D350" s="13" t="n"/>
      <c r="E350" s="14" t="n"/>
      <c r="F350" s="15" t="n"/>
      <c r="G350" s="16">
        <f>IF(B350="","",IFERROR(INDEX(設定!$B$5:$B$30,MATCH(B350,設定!$A$5:$A$30,0)),"費目を確認"))</f>
        <v/>
      </c>
    </row>
    <row r="351">
      <c r="A351" s="10" t="n"/>
      <c r="B351" s="11" t="n"/>
      <c r="C351" s="12" t="n"/>
      <c r="D351" s="13" t="n"/>
      <c r="E351" s="14" t="n"/>
      <c r="F351" s="15" t="n"/>
      <c r="G351" s="16">
        <f>IF(B351="","",IFERROR(INDEX(設定!$B$5:$B$30,MATCH(B351,設定!$A$5:$A$30,0)),"費目を確認"))</f>
        <v/>
      </c>
    </row>
    <row r="352">
      <c r="A352" s="10" t="n"/>
      <c r="B352" s="11" t="n"/>
      <c r="C352" s="12" t="n"/>
      <c r="D352" s="13" t="n"/>
      <c r="E352" s="14" t="n"/>
      <c r="F352" s="15" t="n"/>
      <c r="G352" s="16">
        <f>IF(B352="","",IFERROR(INDEX(設定!$B$5:$B$30,MATCH(B352,設定!$A$5:$A$30,0)),"費目を確認"))</f>
        <v/>
      </c>
    </row>
    <row r="353">
      <c r="A353" s="10" t="n"/>
      <c r="B353" s="11" t="n"/>
      <c r="C353" s="12" t="n"/>
      <c r="D353" s="13" t="n"/>
      <c r="E353" s="14" t="n"/>
      <c r="F353" s="15" t="n"/>
      <c r="G353" s="16">
        <f>IF(B353="","",IFERROR(INDEX(設定!$B$5:$B$30,MATCH(B353,設定!$A$5:$A$30,0)),"費目を確認"))</f>
        <v/>
      </c>
    </row>
    <row r="354">
      <c r="A354" s="10" t="n"/>
      <c r="B354" s="11" t="n"/>
      <c r="C354" s="12" t="n"/>
      <c r="D354" s="13" t="n"/>
      <c r="E354" s="14" t="n"/>
      <c r="F354" s="15" t="n"/>
      <c r="G354" s="16">
        <f>IF(B354="","",IFERROR(INDEX(設定!$B$5:$B$30,MATCH(B354,設定!$A$5:$A$30,0)),"費目を確認"))</f>
        <v/>
      </c>
    </row>
    <row r="355">
      <c r="A355" s="10" t="n"/>
      <c r="B355" s="11" t="n"/>
      <c r="C355" s="12" t="n"/>
      <c r="D355" s="13" t="n"/>
      <c r="E355" s="14" t="n"/>
      <c r="F355" s="15" t="n"/>
      <c r="G355" s="16">
        <f>IF(B355="","",IFERROR(INDEX(設定!$B$5:$B$30,MATCH(B355,設定!$A$5:$A$30,0)),"費目を確認"))</f>
        <v/>
      </c>
    </row>
    <row r="356">
      <c r="A356" s="10" t="n"/>
      <c r="B356" s="11" t="n"/>
      <c r="C356" s="12" t="n"/>
      <c r="D356" s="13" t="n"/>
      <c r="E356" s="14" t="n"/>
      <c r="F356" s="15" t="n"/>
      <c r="G356" s="16">
        <f>IF(B356="","",IFERROR(INDEX(設定!$B$5:$B$30,MATCH(B356,設定!$A$5:$A$30,0)),"費目を確認"))</f>
        <v/>
      </c>
    </row>
    <row r="357">
      <c r="A357" s="10" t="n"/>
      <c r="B357" s="11" t="n"/>
      <c r="C357" s="12" t="n"/>
      <c r="D357" s="13" t="n"/>
      <c r="E357" s="14" t="n"/>
      <c r="F357" s="15" t="n"/>
      <c r="G357" s="16">
        <f>IF(B357="","",IFERROR(INDEX(設定!$B$5:$B$30,MATCH(B357,設定!$A$5:$A$30,0)),"費目を確認"))</f>
        <v/>
      </c>
    </row>
    <row r="358">
      <c r="A358" s="10" t="n"/>
      <c r="B358" s="11" t="n"/>
      <c r="C358" s="12" t="n"/>
      <c r="D358" s="13" t="n"/>
      <c r="E358" s="14" t="n"/>
      <c r="F358" s="15" t="n"/>
      <c r="G358" s="16">
        <f>IF(B358="","",IFERROR(INDEX(設定!$B$5:$B$30,MATCH(B358,設定!$A$5:$A$30,0)),"費目を確認"))</f>
        <v/>
      </c>
    </row>
    <row r="359">
      <c r="A359" s="10" t="n"/>
      <c r="B359" s="11" t="n"/>
      <c r="C359" s="12" t="n"/>
      <c r="D359" s="13" t="n"/>
      <c r="E359" s="14" t="n"/>
      <c r="F359" s="15" t="n"/>
      <c r="G359" s="16">
        <f>IF(B359="","",IFERROR(INDEX(設定!$B$5:$B$30,MATCH(B359,設定!$A$5:$A$30,0)),"費目を確認"))</f>
        <v/>
      </c>
    </row>
    <row r="360">
      <c r="A360" s="10" t="n"/>
      <c r="B360" s="11" t="n"/>
      <c r="C360" s="12" t="n"/>
      <c r="D360" s="13" t="n"/>
      <c r="E360" s="14" t="n"/>
      <c r="F360" s="15" t="n"/>
      <c r="G360" s="16">
        <f>IF(B360="","",IFERROR(INDEX(設定!$B$5:$B$30,MATCH(B360,設定!$A$5:$A$30,0)),"費目を確認"))</f>
        <v/>
      </c>
    </row>
    <row r="361">
      <c r="A361" s="10" t="n"/>
      <c r="B361" s="11" t="n"/>
      <c r="C361" s="12" t="n"/>
      <c r="D361" s="13" t="n"/>
      <c r="E361" s="14" t="n"/>
      <c r="F361" s="15" t="n"/>
      <c r="G361" s="16">
        <f>IF(B361="","",IFERROR(INDEX(設定!$B$5:$B$30,MATCH(B361,設定!$A$5:$A$30,0)),"費目を確認"))</f>
        <v/>
      </c>
    </row>
    <row r="362">
      <c r="A362" s="10" t="n"/>
      <c r="B362" s="11" t="n"/>
      <c r="C362" s="12" t="n"/>
      <c r="D362" s="13" t="n"/>
      <c r="E362" s="14" t="n"/>
      <c r="F362" s="15" t="n"/>
      <c r="G362" s="16">
        <f>IF(B362="","",IFERROR(INDEX(設定!$B$5:$B$30,MATCH(B362,設定!$A$5:$A$30,0)),"費目を確認"))</f>
        <v/>
      </c>
    </row>
    <row r="363">
      <c r="A363" s="10" t="n"/>
      <c r="B363" s="11" t="n"/>
      <c r="C363" s="12" t="n"/>
      <c r="D363" s="13" t="n"/>
      <c r="E363" s="14" t="n"/>
      <c r="F363" s="15" t="n"/>
      <c r="G363" s="16">
        <f>IF(B363="","",IFERROR(INDEX(設定!$B$5:$B$30,MATCH(B363,設定!$A$5:$A$30,0)),"費目を確認"))</f>
        <v/>
      </c>
    </row>
    <row r="364">
      <c r="A364" s="10" t="n"/>
      <c r="B364" s="11" t="n"/>
      <c r="C364" s="12" t="n"/>
      <c r="D364" s="13" t="n"/>
      <c r="E364" s="14" t="n"/>
      <c r="F364" s="15" t="n"/>
      <c r="G364" s="16">
        <f>IF(B364="","",IFERROR(INDEX(設定!$B$5:$B$30,MATCH(B364,設定!$A$5:$A$30,0)),"費目を確認"))</f>
        <v/>
      </c>
    </row>
    <row r="365">
      <c r="A365" s="10" t="n"/>
      <c r="B365" s="11" t="n"/>
      <c r="C365" s="12" t="n"/>
      <c r="D365" s="13" t="n"/>
      <c r="E365" s="14" t="n"/>
      <c r="F365" s="15" t="n"/>
      <c r="G365" s="16">
        <f>IF(B365="","",IFERROR(INDEX(設定!$B$5:$B$30,MATCH(B365,設定!$A$5:$A$30,0)),"費目を確認"))</f>
        <v/>
      </c>
    </row>
    <row r="366">
      <c r="A366" s="10" t="n"/>
      <c r="B366" s="11" t="n"/>
      <c r="C366" s="12" t="n"/>
      <c r="D366" s="13" t="n"/>
      <c r="E366" s="14" t="n"/>
      <c r="F366" s="15" t="n"/>
      <c r="G366" s="16">
        <f>IF(B366="","",IFERROR(INDEX(設定!$B$5:$B$30,MATCH(B366,設定!$A$5:$A$30,0)),"費目を確認"))</f>
        <v/>
      </c>
    </row>
    <row r="367">
      <c r="A367" s="10" t="n"/>
      <c r="B367" s="11" t="n"/>
      <c r="C367" s="12" t="n"/>
      <c r="D367" s="13" t="n"/>
      <c r="E367" s="14" t="n"/>
      <c r="F367" s="15" t="n"/>
      <c r="G367" s="16">
        <f>IF(B367="","",IFERROR(INDEX(設定!$B$5:$B$30,MATCH(B367,設定!$A$5:$A$30,0)),"費目を確認"))</f>
        <v/>
      </c>
    </row>
    <row r="368">
      <c r="A368" s="10" t="n"/>
      <c r="B368" s="11" t="n"/>
      <c r="C368" s="12" t="n"/>
      <c r="D368" s="13" t="n"/>
      <c r="E368" s="14" t="n"/>
      <c r="F368" s="15" t="n"/>
      <c r="G368" s="16">
        <f>IF(B368="","",IFERROR(INDEX(設定!$B$5:$B$30,MATCH(B368,設定!$A$5:$A$30,0)),"費目を確認"))</f>
        <v/>
      </c>
    </row>
    <row r="369">
      <c r="A369" s="10" t="n"/>
      <c r="B369" s="11" t="n"/>
      <c r="C369" s="12" t="n"/>
      <c r="D369" s="13" t="n"/>
      <c r="E369" s="14" t="n"/>
      <c r="F369" s="15" t="n"/>
      <c r="G369" s="16">
        <f>IF(B369="","",IFERROR(INDEX(設定!$B$5:$B$30,MATCH(B369,設定!$A$5:$A$30,0)),"費目を確認"))</f>
        <v/>
      </c>
    </row>
    <row r="370">
      <c r="A370" s="10" t="n"/>
      <c r="B370" s="11" t="n"/>
      <c r="C370" s="12" t="n"/>
      <c r="D370" s="13" t="n"/>
      <c r="E370" s="14" t="n"/>
      <c r="F370" s="15" t="n"/>
      <c r="G370" s="16">
        <f>IF(B370="","",IFERROR(INDEX(設定!$B$5:$B$30,MATCH(B370,設定!$A$5:$A$30,0)),"費目を確認"))</f>
        <v/>
      </c>
    </row>
    <row r="371">
      <c r="A371" s="10" t="n"/>
      <c r="B371" s="11" t="n"/>
      <c r="C371" s="12" t="n"/>
      <c r="D371" s="13" t="n"/>
      <c r="E371" s="14" t="n"/>
      <c r="F371" s="15" t="n"/>
      <c r="G371" s="16">
        <f>IF(B371="","",IFERROR(INDEX(設定!$B$5:$B$30,MATCH(B371,設定!$A$5:$A$30,0)),"費目を確認"))</f>
        <v/>
      </c>
    </row>
    <row r="372">
      <c r="A372" s="10" t="n"/>
      <c r="B372" s="11" t="n"/>
      <c r="C372" s="12" t="n"/>
      <c r="D372" s="13" t="n"/>
      <c r="E372" s="14" t="n"/>
      <c r="F372" s="15" t="n"/>
      <c r="G372" s="16">
        <f>IF(B372="","",IFERROR(INDEX(設定!$B$5:$B$30,MATCH(B372,設定!$A$5:$A$30,0)),"費目を確認"))</f>
        <v/>
      </c>
    </row>
    <row r="373">
      <c r="A373" s="10" t="n"/>
      <c r="B373" s="11" t="n"/>
      <c r="C373" s="12" t="n"/>
      <c r="D373" s="13" t="n"/>
      <c r="E373" s="14" t="n"/>
      <c r="F373" s="15" t="n"/>
      <c r="G373" s="16">
        <f>IF(B373="","",IFERROR(INDEX(設定!$B$5:$B$30,MATCH(B373,設定!$A$5:$A$30,0)),"費目を確認"))</f>
        <v/>
      </c>
    </row>
    <row r="374">
      <c r="A374" s="10" t="n"/>
      <c r="B374" s="11" t="n"/>
      <c r="C374" s="12" t="n"/>
      <c r="D374" s="13" t="n"/>
      <c r="E374" s="14" t="n"/>
      <c r="F374" s="15" t="n"/>
      <c r="G374" s="16">
        <f>IF(B374="","",IFERROR(INDEX(設定!$B$5:$B$30,MATCH(B374,設定!$A$5:$A$30,0)),"費目を確認"))</f>
        <v/>
      </c>
    </row>
    <row r="375">
      <c r="A375" s="10" t="n"/>
      <c r="B375" s="11" t="n"/>
      <c r="C375" s="12" t="n"/>
      <c r="D375" s="13" t="n"/>
      <c r="E375" s="14" t="n"/>
      <c r="F375" s="15" t="n"/>
      <c r="G375" s="16">
        <f>IF(B375="","",IFERROR(INDEX(設定!$B$5:$B$30,MATCH(B375,設定!$A$5:$A$30,0)),"費目を確認"))</f>
        <v/>
      </c>
    </row>
    <row r="376">
      <c r="A376" s="10" t="n"/>
      <c r="B376" s="11" t="n"/>
      <c r="C376" s="12" t="n"/>
      <c r="D376" s="13" t="n"/>
      <c r="E376" s="14" t="n"/>
      <c r="F376" s="15" t="n"/>
      <c r="G376" s="16">
        <f>IF(B376="","",IFERROR(INDEX(設定!$B$5:$B$30,MATCH(B376,設定!$A$5:$A$30,0)),"費目を確認"))</f>
        <v/>
      </c>
    </row>
    <row r="377">
      <c r="A377" s="10" t="n"/>
      <c r="B377" s="11" t="n"/>
      <c r="C377" s="12" t="n"/>
      <c r="D377" s="13" t="n"/>
      <c r="E377" s="14" t="n"/>
      <c r="F377" s="15" t="n"/>
      <c r="G377" s="16">
        <f>IF(B377="","",IFERROR(INDEX(設定!$B$5:$B$30,MATCH(B377,設定!$A$5:$A$30,0)),"費目を確認"))</f>
        <v/>
      </c>
    </row>
    <row r="378">
      <c r="A378" s="10" t="n"/>
      <c r="B378" s="11" t="n"/>
      <c r="C378" s="12" t="n"/>
      <c r="D378" s="13" t="n"/>
      <c r="E378" s="14" t="n"/>
      <c r="F378" s="15" t="n"/>
      <c r="G378" s="16">
        <f>IF(B378="","",IFERROR(INDEX(設定!$B$5:$B$30,MATCH(B378,設定!$A$5:$A$30,0)),"費目を確認"))</f>
        <v/>
      </c>
    </row>
    <row r="379">
      <c r="A379" s="10" t="n"/>
      <c r="B379" s="11" t="n"/>
      <c r="C379" s="12" t="n"/>
      <c r="D379" s="13" t="n"/>
      <c r="E379" s="14" t="n"/>
      <c r="F379" s="15" t="n"/>
      <c r="G379" s="16">
        <f>IF(B379="","",IFERROR(INDEX(設定!$B$5:$B$30,MATCH(B379,設定!$A$5:$A$30,0)),"費目を確認"))</f>
        <v/>
      </c>
    </row>
    <row r="380">
      <c r="A380" s="10" t="n"/>
      <c r="B380" s="11" t="n"/>
      <c r="C380" s="12" t="n"/>
      <c r="D380" s="13" t="n"/>
      <c r="E380" s="14" t="n"/>
      <c r="F380" s="15" t="n"/>
      <c r="G380" s="16">
        <f>IF(B380="","",IFERROR(INDEX(設定!$B$5:$B$30,MATCH(B380,設定!$A$5:$A$30,0)),"費目を確認"))</f>
        <v/>
      </c>
    </row>
    <row r="381">
      <c r="A381" s="10" t="n"/>
      <c r="B381" s="11" t="n"/>
      <c r="C381" s="12" t="n"/>
      <c r="D381" s="13" t="n"/>
      <c r="E381" s="14" t="n"/>
      <c r="F381" s="15" t="n"/>
      <c r="G381" s="16">
        <f>IF(B381="","",IFERROR(INDEX(設定!$B$5:$B$30,MATCH(B381,設定!$A$5:$A$30,0)),"費目を確認"))</f>
        <v/>
      </c>
    </row>
    <row r="382">
      <c r="A382" s="10" t="n"/>
      <c r="B382" s="11" t="n"/>
      <c r="C382" s="12" t="n"/>
      <c r="D382" s="13" t="n"/>
      <c r="E382" s="14" t="n"/>
      <c r="F382" s="15" t="n"/>
      <c r="G382" s="16">
        <f>IF(B382="","",IFERROR(INDEX(設定!$B$5:$B$30,MATCH(B382,設定!$A$5:$A$30,0)),"費目を確認"))</f>
        <v/>
      </c>
    </row>
    <row r="383">
      <c r="A383" s="10" t="n"/>
      <c r="B383" s="11" t="n"/>
      <c r="C383" s="12" t="n"/>
      <c r="D383" s="13" t="n"/>
      <c r="E383" s="14" t="n"/>
      <c r="F383" s="15" t="n"/>
      <c r="G383" s="16">
        <f>IF(B383="","",IFERROR(INDEX(設定!$B$5:$B$30,MATCH(B383,設定!$A$5:$A$30,0)),"費目を確認"))</f>
        <v/>
      </c>
    </row>
    <row r="384">
      <c r="A384" s="10" t="n"/>
      <c r="B384" s="11" t="n"/>
      <c r="C384" s="12" t="n"/>
      <c r="D384" s="13" t="n"/>
      <c r="E384" s="14" t="n"/>
      <c r="F384" s="15" t="n"/>
      <c r="G384" s="16">
        <f>IF(B384="","",IFERROR(INDEX(設定!$B$5:$B$30,MATCH(B384,設定!$A$5:$A$30,0)),"費目を確認"))</f>
        <v/>
      </c>
    </row>
    <row r="385">
      <c r="A385" s="10" t="n"/>
      <c r="B385" s="11" t="n"/>
      <c r="C385" s="12" t="n"/>
      <c r="D385" s="13" t="n"/>
      <c r="E385" s="14" t="n"/>
      <c r="F385" s="15" t="n"/>
      <c r="G385" s="16">
        <f>IF(B385="","",IFERROR(INDEX(設定!$B$5:$B$30,MATCH(B385,設定!$A$5:$A$30,0)),"費目を確認"))</f>
        <v/>
      </c>
    </row>
    <row r="386">
      <c r="A386" s="10" t="n"/>
      <c r="B386" s="11" t="n"/>
      <c r="C386" s="12" t="n"/>
      <c r="D386" s="13" t="n"/>
      <c r="E386" s="14" t="n"/>
      <c r="F386" s="15" t="n"/>
      <c r="G386" s="16">
        <f>IF(B386="","",IFERROR(INDEX(設定!$B$5:$B$30,MATCH(B386,設定!$A$5:$A$30,0)),"費目を確認"))</f>
        <v/>
      </c>
    </row>
    <row r="387">
      <c r="A387" s="10" t="n"/>
      <c r="B387" s="11" t="n"/>
      <c r="C387" s="12" t="n"/>
      <c r="D387" s="13" t="n"/>
      <c r="E387" s="14" t="n"/>
      <c r="F387" s="15" t="n"/>
      <c r="G387" s="16">
        <f>IF(B387="","",IFERROR(INDEX(設定!$B$5:$B$30,MATCH(B387,設定!$A$5:$A$30,0)),"費目を確認"))</f>
        <v/>
      </c>
    </row>
    <row r="388">
      <c r="A388" s="10" t="n"/>
      <c r="B388" s="11" t="n"/>
      <c r="C388" s="12" t="n"/>
      <c r="D388" s="13" t="n"/>
      <c r="E388" s="14" t="n"/>
      <c r="F388" s="15" t="n"/>
      <c r="G388" s="16">
        <f>IF(B388="","",IFERROR(INDEX(設定!$B$5:$B$30,MATCH(B388,設定!$A$5:$A$30,0)),"費目を確認"))</f>
        <v/>
      </c>
    </row>
    <row r="389">
      <c r="A389" s="10" t="n"/>
      <c r="B389" s="11" t="n"/>
      <c r="C389" s="12" t="n"/>
      <c r="D389" s="13" t="n"/>
      <c r="E389" s="14" t="n"/>
      <c r="F389" s="15" t="n"/>
      <c r="G389" s="16">
        <f>IF(B389="","",IFERROR(INDEX(設定!$B$5:$B$30,MATCH(B389,設定!$A$5:$A$30,0)),"費目を確認"))</f>
        <v/>
      </c>
    </row>
    <row r="390">
      <c r="A390" s="10" t="n"/>
      <c r="B390" s="11" t="n"/>
      <c r="C390" s="12" t="n"/>
      <c r="D390" s="13" t="n"/>
      <c r="E390" s="14" t="n"/>
      <c r="F390" s="15" t="n"/>
      <c r="G390" s="16">
        <f>IF(B390="","",IFERROR(INDEX(設定!$B$5:$B$30,MATCH(B390,設定!$A$5:$A$30,0)),"費目を確認"))</f>
        <v/>
      </c>
    </row>
    <row r="391">
      <c r="A391" s="10" t="n"/>
      <c r="B391" s="11" t="n"/>
      <c r="C391" s="12" t="n"/>
      <c r="D391" s="13" t="n"/>
      <c r="E391" s="14" t="n"/>
      <c r="F391" s="15" t="n"/>
      <c r="G391" s="16">
        <f>IF(B391="","",IFERROR(INDEX(設定!$B$5:$B$30,MATCH(B391,設定!$A$5:$A$30,0)),"費目を確認"))</f>
        <v/>
      </c>
    </row>
    <row r="392">
      <c r="A392" s="10" t="n"/>
      <c r="B392" s="11" t="n"/>
      <c r="C392" s="12" t="n"/>
      <c r="D392" s="13" t="n"/>
      <c r="E392" s="14" t="n"/>
      <c r="F392" s="15" t="n"/>
      <c r="G392" s="16">
        <f>IF(B392="","",IFERROR(INDEX(設定!$B$5:$B$30,MATCH(B392,設定!$A$5:$A$30,0)),"費目を確認"))</f>
        <v/>
      </c>
    </row>
    <row r="393">
      <c r="A393" s="10" t="n"/>
      <c r="B393" s="11" t="n"/>
      <c r="C393" s="12" t="n"/>
      <c r="D393" s="13" t="n"/>
      <c r="E393" s="14" t="n"/>
      <c r="F393" s="15" t="n"/>
      <c r="G393" s="16">
        <f>IF(B393="","",IFERROR(INDEX(設定!$B$5:$B$30,MATCH(B393,設定!$A$5:$A$30,0)),"費目を確認"))</f>
        <v/>
      </c>
    </row>
    <row r="394">
      <c r="A394" s="10" t="n"/>
      <c r="B394" s="11" t="n"/>
      <c r="C394" s="12" t="n"/>
      <c r="D394" s="13" t="n"/>
      <c r="E394" s="14" t="n"/>
      <c r="F394" s="15" t="n"/>
      <c r="G394" s="16">
        <f>IF(B394="","",IFERROR(INDEX(設定!$B$5:$B$30,MATCH(B394,設定!$A$5:$A$30,0)),"費目を確認"))</f>
        <v/>
      </c>
    </row>
    <row r="395">
      <c r="A395" s="10" t="n"/>
      <c r="B395" s="11" t="n"/>
      <c r="C395" s="12" t="n"/>
      <c r="D395" s="13" t="n"/>
      <c r="E395" s="14" t="n"/>
      <c r="F395" s="15" t="n"/>
      <c r="G395" s="16">
        <f>IF(B395="","",IFERROR(INDEX(設定!$B$5:$B$30,MATCH(B395,設定!$A$5:$A$30,0)),"費目を確認"))</f>
        <v/>
      </c>
    </row>
    <row r="396">
      <c r="A396" s="10" t="n"/>
      <c r="B396" s="11" t="n"/>
      <c r="C396" s="12" t="n"/>
      <c r="D396" s="13" t="n"/>
      <c r="E396" s="14" t="n"/>
      <c r="F396" s="15" t="n"/>
      <c r="G396" s="16">
        <f>IF(B396="","",IFERROR(INDEX(設定!$B$5:$B$30,MATCH(B396,設定!$A$5:$A$30,0)),"費目を確認"))</f>
        <v/>
      </c>
    </row>
    <row r="397">
      <c r="A397" s="10" t="n"/>
      <c r="B397" s="11" t="n"/>
      <c r="C397" s="12" t="n"/>
      <c r="D397" s="13" t="n"/>
      <c r="E397" s="14" t="n"/>
      <c r="F397" s="15" t="n"/>
      <c r="G397" s="16">
        <f>IF(B397="","",IFERROR(INDEX(設定!$B$5:$B$30,MATCH(B397,設定!$A$5:$A$30,0)),"費目を確認"))</f>
        <v/>
      </c>
    </row>
    <row r="398">
      <c r="A398" s="10" t="n"/>
      <c r="B398" s="11" t="n"/>
      <c r="C398" s="12" t="n"/>
      <c r="D398" s="13" t="n"/>
      <c r="E398" s="14" t="n"/>
      <c r="F398" s="15" t="n"/>
      <c r="G398" s="16">
        <f>IF(B398="","",IFERROR(INDEX(設定!$B$5:$B$30,MATCH(B398,設定!$A$5:$A$30,0)),"費目を確認"))</f>
        <v/>
      </c>
    </row>
    <row r="399">
      <c r="A399" s="10" t="n"/>
      <c r="B399" s="11" t="n"/>
      <c r="C399" s="12" t="n"/>
      <c r="D399" s="13" t="n"/>
      <c r="E399" s="14" t="n"/>
      <c r="F399" s="15" t="n"/>
      <c r="G399" s="16">
        <f>IF(B399="","",IFERROR(INDEX(設定!$B$5:$B$30,MATCH(B399,設定!$A$5:$A$30,0)),"費目を確認"))</f>
        <v/>
      </c>
    </row>
    <row r="400">
      <c r="A400" s="10" t="n"/>
      <c r="B400" s="11" t="n"/>
      <c r="C400" s="12" t="n"/>
      <c r="D400" s="13" t="n"/>
      <c r="E400" s="14" t="n"/>
      <c r="F400" s="15" t="n"/>
      <c r="G400" s="16">
        <f>IF(B400="","",IFERROR(INDEX(設定!$B$5:$B$30,MATCH(B400,設定!$A$5:$A$30,0)),"費目を確認"))</f>
        <v/>
      </c>
    </row>
    <row r="401">
      <c r="A401" s="10" t="n"/>
      <c r="B401" s="11" t="n"/>
      <c r="C401" s="12" t="n"/>
      <c r="D401" s="13" t="n"/>
      <c r="E401" s="14" t="n"/>
      <c r="F401" s="15" t="n"/>
      <c r="G401" s="16">
        <f>IF(B401="","",IFERROR(INDEX(設定!$B$5:$B$30,MATCH(B401,設定!$A$5:$A$30,0)),"費目を確認"))</f>
        <v/>
      </c>
    </row>
    <row r="402">
      <c r="A402" s="10" t="n"/>
      <c r="B402" s="11" t="n"/>
      <c r="C402" s="12" t="n"/>
      <c r="D402" s="13" t="n"/>
      <c r="E402" s="14" t="n"/>
      <c r="F402" s="15" t="n"/>
      <c r="G402" s="16">
        <f>IF(B402="","",IFERROR(INDEX(設定!$B$5:$B$30,MATCH(B402,設定!$A$5:$A$30,0)),"費目を確認"))</f>
        <v/>
      </c>
    </row>
    <row r="403">
      <c r="A403" s="10" t="n"/>
      <c r="B403" s="11" t="n"/>
      <c r="C403" s="12" t="n"/>
      <c r="D403" s="13" t="n"/>
      <c r="E403" s="14" t="n"/>
      <c r="F403" s="15" t="n"/>
      <c r="G403" s="16">
        <f>IF(B403="","",IFERROR(INDEX(設定!$B$5:$B$30,MATCH(B403,設定!$A$5:$A$30,0)),"費目を確認"))</f>
        <v/>
      </c>
    </row>
    <row r="404">
      <c r="A404" s="10" t="n"/>
      <c r="B404" s="11" t="n"/>
      <c r="C404" s="12" t="n"/>
      <c r="D404" s="13" t="n"/>
      <c r="E404" s="14" t="n"/>
      <c r="F404" s="15" t="n"/>
      <c r="G404" s="16">
        <f>IF(B404="","",IFERROR(INDEX(設定!$B$5:$B$30,MATCH(B404,設定!$A$5:$A$30,0)),"費目を確認"))</f>
        <v/>
      </c>
    </row>
    <row r="405">
      <c r="A405" s="10" t="n"/>
      <c r="B405" s="11" t="n"/>
      <c r="C405" s="12" t="n"/>
      <c r="D405" s="13" t="n"/>
      <c r="E405" s="14" t="n"/>
      <c r="F405" s="15" t="n"/>
      <c r="G405" s="16">
        <f>IF(B405="","",IFERROR(INDEX(設定!$B$5:$B$30,MATCH(B405,設定!$A$5:$A$30,0)),"費目を確認"))</f>
        <v/>
      </c>
    </row>
    <row r="406">
      <c r="A406" s="10" t="n"/>
      <c r="B406" s="11" t="n"/>
      <c r="C406" s="12" t="n"/>
      <c r="D406" s="13" t="n"/>
      <c r="E406" s="14" t="n"/>
      <c r="F406" s="15" t="n"/>
      <c r="G406" s="16">
        <f>IF(B406="","",IFERROR(INDEX(設定!$B$5:$B$30,MATCH(B406,設定!$A$5:$A$30,0)),"費目を確認"))</f>
        <v/>
      </c>
    </row>
    <row r="407">
      <c r="A407" s="10" t="n"/>
      <c r="B407" s="11" t="n"/>
      <c r="C407" s="12" t="n"/>
      <c r="D407" s="13" t="n"/>
      <c r="E407" s="14" t="n"/>
      <c r="F407" s="15" t="n"/>
      <c r="G407" s="16">
        <f>IF(B407="","",IFERROR(INDEX(設定!$B$5:$B$30,MATCH(B407,設定!$A$5:$A$30,0)),"費目を確認"))</f>
        <v/>
      </c>
    </row>
    <row r="408">
      <c r="A408" s="10" t="n"/>
      <c r="B408" s="11" t="n"/>
      <c r="C408" s="12" t="n"/>
      <c r="D408" s="13" t="n"/>
      <c r="E408" s="14" t="n"/>
      <c r="F408" s="15" t="n"/>
      <c r="G408" s="16">
        <f>IF(B408="","",IFERROR(INDEX(設定!$B$5:$B$30,MATCH(B408,設定!$A$5:$A$30,0)),"費目を確認"))</f>
        <v/>
      </c>
    </row>
    <row r="409">
      <c r="A409" s="10" t="n"/>
      <c r="B409" s="11" t="n"/>
      <c r="C409" s="12" t="n"/>
      <c r="D409" s="13" t="n"/>
      <c r="E409" s="14" t="n"/>
      <c r="F409" s="15" t="n"/>
      <c r="G409" s="16">
        <f>IF(B409="","",IFERROR(INDEX(設定!$B$5:$B$30,MATCH(B409,設定!$A$5:$A$30,0)),"費目を確認"))</f>
        <v/>
      </c>
    </row>
    <row r="410">
      <c r="A410" s="10" t="n"/>
      <c r="B410" s="11" t="n"/>
      <c r="C410" s="12" t="n"/>
      <c r="D410" s="13" t="n"/>
      <c r="E410" s="14" t="n"/>
      <c r="F410" s="15" t="n"/>
      <c r="G410" s="16">
        <f>IF(B410="","",IFERROR(INDEX(設定!$B$5:$B$30,MATCH(B410,設定!$A$5:$A$30,0)),"費目を確認"))</f>
        <v/>
      </c>
    </row>
    <row r="411">
      <c r="A411" s="10" t="n"/>
      <c r="B411" s="11" t="n"/>
      <c r="C411" s="12" t="n"/>
      <c r="D411" s="13" t="n"/>
      <c r="E411" s="14" t="n"/>
      <c r="F411" s="15" t="n"/>
      <c r="G411" s="16">
        <f>IF(B411="","",IFERROR(INDEX(設定!$B$5:$B$30,MATCH(B411,設定!$A$5:$A$30,0)),"費目を確認"))</f>
        <v/>
      </c>
    </row>
    <row r="412">
      <c r="A412" s="10" t="n"/>
      <c r="B412" s="11" t="n"/>
      <c r="C412" s="12" t="n"/>
      <c r="D412" s="13" t="n"/>
      <c r="E412" s="14" t="n"/>
      <c r="F412" s="15" t="n"/>
      <c r="G412" s="16">
        <f>IF(B412="","",IFERROR(INDEX(設定!$B$5:$B$30,MATCH(B412,設定!$A$5:$A$30,0)),"費目を確認"))</f>
        <v/>
      </c>
    </row>
    <row r="413">
      <c r="A413" s="10" t="n"/>
      <c r="B413" s="11" t="n"/>
      <c r="C413" s="12" t="n"/>
      <c r="D413" s="13" t="n"/>
      <c r="E413" s="14" t="n"/>
      <c r="F413" s="15" t="n"/>
      <c r="G413" s="16">
        <f>IF(B413="","",IFERROR(INDEX(設定!$B$5:$B$30,MATCH(B413,設定!$A$5:$A$30,0)),"費目を確認"))</f>
        <v/>
      </c>
    </row>
    <row r="414">
      <c r="A414" s="10" t="n"/>
      <c r="B414" s="11" t="n"/>
      <c r="C414" s="12" t="n"/>
      <c r="D414" s="13" t="n"/>
      <c r="E414" s="14" t="n"/>
      <c r="F414" s="15" t="n"/>
      <c r="G414" s="16">
        <f>IF(B414="","",IFERROR(INDEX(設定!$B$5:$B$30,MATCH(B414,設定!$A$5:$A$30,0)),"費目を確認"))</f>
        <v/>
      </c>
    </row>
    <row r="415">
      <c r="A415" s="10" t="n"/>
      <c r="B415" s="11" t="n"/>
      <c r="C415" s="12" t="n"/>
      <c r="D415" s="13" t="n"/>
      <c r="E415" s="14" t="n"/>
      <c r="F415" s="15" t="n"/>
      <c r="G415" s="16">
        <f>IF(B415="","",IFERROR(INDEX(設定!$B$5:$B$30,MATCH(B415,設定!$A$5:$A$30,0)),"費目を確認"))</f>
        <v/>
      </c>
    </row>
    <row r="416">
      <c r="A416" s="10" t="n"/>
      <c r="B416" s="11" t="n"/>
      <c r="C416" s="12" t="n"/>
      <c r="D416" s="13" t="n"/>
      <c r="E416" s="14" t="n"/>
      <c r="F416" s="15" t="n"/>
      <c r="G416" s="16">
        <f>IF(B416="","",IFERROR(INDEX(設定!$B$5:$B$30,MATCH(B416,設定!$A$5:$A$30,0)),"費目を確認"))</f>
        <v/>
      </c>
    </row>
    <row r="417">
      <c r="A417" s="10" t="n"/>
      <c r="B417" s="11" t="n"/>
      <c r="C417" s="12" t="n"/>
      <c r="D417" s="13" t="n"/>
      <c r="E417" s="14" t="n"/>
      <c r="F417" s="15" t="n"/>
      <c r="G417" s="16">
        <f>IF(B417="","",IFERROR(INDEX(設定!$B$5:$B$30,MATCH(B417,設定!$A$5:$A$30,0)),"費目を確認"))</f>
        <v/>
      </c>
    </row>
    <row r="418">
      <c r="A418" s="10" t="n"/>
      <c r="B418" s="11" t="n"/>
      <c r="C418" s="12" t="n"/>
      <c r="D418" s="13" t="n"/>
      <c r="E418" s="14" t="n"/>
      <c r="F418" s="15" t="n"/>
      <c r="G418" s="16">
        <f>IF(B418="","",IFERROR(INDEX(設定!$B$5:$B$30,MATCH(B418,設定!$A$5:$A$30,0)),"費目を確認"))</f>
        <v/>
      </c>
    </row>
    <row r="419">
      <c r="A419" s="10" t="n"/>
      <c r="B419" s="11" t="n"/>
      <c r="C419" s="12" t="n"/>
      <c r="D419" s="13" t="n"/>
      <c r="E419" s="14" t="n"/>
      <c r="F419" s="15" t="n"/>
      <c r="G419" s="16">
        <f>IF(B419="","",IFERROR(INDEX(設定!$B$5:$B$30,MATCH(B419,設定!$A$5:$A$30,0)),"費目を確認"))</f>
        <v/>
      </c>
    </row>
    <row r="420">
      <c r="A420" s="10" t="n"/>
      <c r="B420" s="11" t="n"/>
      <c r="C420" s="12" t="n"/>
      <c r="D420" s="13" t="n"/>
      <c r="E420" s="14" t="n"/>
      <c r="F420" s="15" t="n"/>
      <c r="G420" s="16">
        <f>IF(B420="","",IFERROR(INDEX(設定!$B$5:$B$30,MATCH(B420,設定!$A$5:$A$30,0)),"費目を確認"))</f>
        <v/>
      </c>
    </row>
    <row r="421">
      <c r="A421" s="10" t="n"/>
      <c r="B421" s="11" t="n"/>
      <c r="C421" s="12" t="n"/>
      <c r="D421" s="13" t="n"/>
      <c r="E421" s="14" t="n"/>
      <c r="F421" s="15" t="n"/>
      <c r="G421" s="16">
        <f>IF(B421="","",IFERROR(INDEX(設定!$B$5:$B$30,MATCH(B421,設定!$A$5:$A$30,0)),"費目を確認"))</f>
        <v/>
      </c>
    </row>
    <row r="422">
      <c r="A422" s="10" t="n"/>
      <c r="B422" s="11" t="n"/>
      <c r="C422" s="12" t="n"/>
      <c r="D422" s="13" t="n"/>
      <c r="E422" s="14" t="n"/>
      <c r="F422" s="15" t="n"/>
      <c r="G422" s="16">
        <f>IF(B422="","",IFERROR(INDEX(設定!$B$5:$B$30,MATCH(B422,設定!$A$5:$A$30,0)),"費目を確認"))</f>
        <v/>
      </c>
    </row>
    <row r="423">
      <c r="A423" s="10" t="n"/>
      <c r="B423" s="11" t="n"/>
      <c r="C423" s="12" t="n"/>
      <c r="D423" s="13" t="n"/>
      <c r="E423" s="14" t="n"/>
      <c r="F423" s="15" t="n"/>
      <c r="G423" s="16">
        <f>IF(B423="","",IFERROR(INDEX(設定!$B$5:$B$30,MATCH(B423,設定!$A$5:$A$30,0)),"費目を確認"))</f>
        <v/>
      </c>
    </row>
    <row r="424">
      <c r="A424" s="10" t="n"/>
      <c r="B424" s="11" t="n"/>
      <c r="C424" s="12" t="n"/>
      <c r="D424" s="13" t="n"/>
      <c r="E424" s="14" t="n"/>
      <c r="F424" s="15" t="n"/>
      <c r="G424" s="16">
        <f>IF(B424="","",IFERROR(INDEX(設定!$B$5:$B$30,MATCH(B424,設定!$A$5:$A$30,0)),"費目を確認"))</f>
        <v/>
      </c>
    </row>
    <row r="425">
      <c r="A425" s="10" t="n"/>
      <c r="B425" s="11" t="n"/>
      <c r="C425" s="12" t="n"/>
      <c r="D425" s="13" t="n"/>
      <c r="E425" s="14" t="n"/>
      <c r="F425" s="15" t="n"/>
      <c r="G425" s="16">
        <f>IF(B425="","",IFERROR(INDEX(設定!$B$5:$B$30,MATCH(B425,設定!$A$5:$A$30,0)),"費目を確認"))</f>
        <v/>
      </c>
    </row>
    <row r="426">
      <c r="A426" s="10" t="n"/>
      <c r="B426" s="11" t="n"/>
      <c r="C426" s="12" t="n"/>
      <c r="D426" s="13" t="n"/>
      <c r="E426" s="14" t="n"/>
      <c r="F426" s="15" t="n"/>
      <c r="G426" s="16">
        <f>IF(B426="","",IFERROR(INDEX(設定!$B$5:$B$30,MATCH(B426,設定!$A$5:$A$30,0)),"費目を確認"))</f>
        <v/>
      </c>
    </row>
    <row r="427">
      <c r="A427" s="10" t="n"/>
      <c r="B427" s="11" t="n"/>
      <c r="C427" s="12" t="n"/>
      <c r="D427" s="13" t="n"/>
      <c r="E427" s="14" t="n"/>
      <c r="F427" s="15" t="n"/>
      <c r="G427" s="16">
        <f>IF(B427="","",IFERROR(INDEX(設定!$B$5:$B$30,MATCH(B427,設定!$A$5:$A$30,0)),"費目を確認"))</f>
        <v/>
      </c>
    </row>
    <row r="428">
      <c r="A428" s="10" t="n"/>
      <c r="B428" s="11" t="n"/>
      <c r="C428" s="12" t="n"/>
      <c r="D428" s="13" t="n"/>
      <c r="E428" s="14" t="n"/>
      <c r="F428" s="15" t="n"/>
      <c r="G428" s="16">
        <f>IF(B428="","",IFERROR(INDEX(設定!$B$5:$B$30,MATCH(B428,設定!$A$5:$A$30,0)),"費目を確認"))</f>
        <v/>
      </c>
    </row>
    <row r="429">
      <c r="A429" s="10" t="n"/>
      <c r="B429" s="11" t="n"/>
      <c r="C429" s="12" t="n"/>
      <c r="D429" s="13" t="n"/>
      <c r="E429" s="14" t="n"/>
      <c r="F429" s="15" t="n"/>
      <c r="G429" s="16">
        <f>IF(B429="","",IFERROR(INDEX(設定!$B$5:$B$30,MATCH(B429,設定!$A$5:$A$30,0)),"費目を確認"))</f>
        <v/>
      </c>
    </row>
    <row r="430">
      <c r="A430" s="10" t="n"/>
      <c r="B430" s="11" t="n"/>
      <c r="C430" s="12" t="n"/>
      <c r="D430" s="13" t="n"/>
      <c r="E430" s="14" t="n"/>
      <c r="F430" s="15" t="n"/>
      <c r="G430" s="16">
        <f>IF(B430="","",IFERROR(INDEX(設定!$B$5:$B$30,MATCH(B430,設定!$A$5:$A$30,0)),"費目を確認"))</f>
        <v/>
      </c>
    </row>
    <row r="431">
      <c r="A431" s="10" t="n"/>
      <c r="B431" s="11" t="n"/>
      <c r="C431" s="12" t="n"/>
      <c r="D431" s="13" t="n"/>
      <c r="E431" s="14" t="n"/>
      <c r="F431" s="15" t="n"/>
      <c r="G431" s="16">
        <f>IF(B431="","",IFERROR(INDEX(設定!$B$5:$B$30,MATCH(B431,設定!$A$5:$A$30,0)),"費目を確認"))</f>
        <v/>
      </c>
    </row>
    <row r="432">
      <c r="A432" s="10" t="n"/>
      <c r="B432" s="11" t="n"/>
      <c r="C432" s="12" t="n"/>
      <c r="D432" s="13" t="n"/>
      <c r="E432" s="14" t="n"/>
      <c r="F432" s="15" t="n"/>
      <c r="G432" s="16">
        <f>IF(B432="","",IFERROR(INDEX(設定!$B$5:$B$30,MATCH(B432,設定!$A$5:$A$30,0)),"費目を確認"))</f>
        <v/>
      </c>
    </row>
    <row r="433">
      <c r="A433" s="10" t="n"/>
      <c r="B433" s="11" t="n"/>
      <c r="C433" s="12" t="n"/>
      <c r="D433" s="13" t="n"/>
      <c r="E433" s="14" t="n"/>
      <c r="F433" s="15" t="n"/>
      <c r="G433" s="16">
        <f>IF(B433="","",IFERROR(INDEX(設定!$B$5:$B$30,MATCH(B433,設定!$A$5:$A$30,0)),"費目を確認"))</f>
        <v/>
      </c>
    </row>
    <row r="434">
      <c r="A434" s="10" t="n"/>
      <c r="B434" s="11" t="n"/>
      <c r="C434" s="12" t="n"/>
      <c r="D434" s="13" t="n"/>
      <c r="E434" s="14" t="n"/>
      <c r="F434" s="15" t="n"/>
      <c r="G434" s="16">
        <f>IF(B434="","",IFERROR(INDEX(設定!$B$5:$B$30,MATCH(B434,設定!$A$5:$A$30,0)),"費目を確認"))</f>
        <v/>
      </c>
    </row>
    <row r="435">
      <c r="A435" s="10" t="n"/>
      <c r="B435" s="11" t="n"/>
      <c r="C435" s="12" t="n"/>
      <c r="D435" s="13" t="n"/>
      <c r="E435" s="14" t="n"/>
      <c r="F435" s="15" t="n"/>
      <c r="G435" s="16">
        <f>IF(B435="","",IFERROR(INDEX(設定!$B$5:$B$30,MATCH(B435,設定!$A$5:$A$30,0)),"費目を確認"))</f>
        <v/>
      </c>
    </row>
    <row r="436">
      <c r="A436" s="10" t="n"/>
      <c r="B436" s="11" t="n"/>
      <c r="C436" s="12" t="n"/>
      <c r="D436" s="13" t="n"/>
      <c r="E436" s="14" t="n"/>
      <c r="F436" s="15" t="n"/>
      <c r="G436" s="16">
        <f>IF(B436="","",IFERROR(INDEX(設定!$B$5:$B$30,MATCH(B436,設定!$A$5:$A$30,0)),"費目を確認"))</f>
        <v/>
      </c>
    </row>
    <row r="437">
      <c r="A437" s="10" t="n"/>
      <c r="B437" s="11" t="n"/>
      <c r="C437" s="12" t="n"/>
      <c r="D437" s="13" t="n"/>
      <c r="E437" s="14" t="n"/>
      <c r="F437" s="15" t="n"/>
      <c r="G437" s="16">
        <f>IF(B437="","",IFERROR(INDEX(設定!$B$5:$B$30,MATCH(B437,設定!$A$5:$A$30,0)),"費目を確認"))</f>
        <v/>
      </c>
    </row>
    <row r="438">
      <c r="A438" s="10" t="n"/>
      <c r="B438" s="11" t="n"/>
      <c r="C438" s="12" t="n"/>
      <c r="D438" s="13" t="n"/>
      <c r="E438" s="14" t="n"/>
      <c r="F438" s="15" t="n"/>
      <c r="G438" s="16">
        <f>IF(B438="","",IFERROR(INDEX(設定!$B$5:$B$30,MATCH(B438,設定!$A$5:$A$30,0)),"費目を確認"))</f>
        <v/>
      </c>
    </row>
    <row r="439">
      <c r="A439" s="10" t="n"/>
      <c r="B439" s="11" t="n"/>
      <c r="C439" s="12" t="n"/>
      <c r="D439" s="13" t="n"/>
      <c r="E439" s="14" t="n"/>
      <c r="F439" s="15" t="n"/>
      <c r="G439" s="16">
        <f>IF(B439="","",IFERROR(INDEX(設定!$B$5:$B$30,MATCH(B439,設定!$A$5:$A$30,0)),"費目を確認"))</f>
        <v/>
      </c>
    </row>
    <row r="440">
      <c r="A440" s="10" t="n"/>
      <c r="B440" s="11" t="n"/>
      <c r="C440" s="12" t="n"/>
      <c r="D440" s="13" t="n"/>
      <c r="E440" s="14" t="n"/>
      <c r="F440" s="15" t="n"/>
      <c r="G440" s="16">
        <f>IF(B440="","",IFERROR(INDEX(設定!$B$5:$B$30,MATCH(B440,設定!$A$5:$A$30,0)),"費目を確認"))</f>
        <v/>
      </c>
    </row>
    <row r="441">
      <c r="A441" s="10" t="n"/>
      <c r="B441" s="11" t="n"/>
      <c r="C441" s="12" t="n"/>
      <c r="D441" s="13" t="n"/>
      <c r="E441" s="14" t="n"/>
      <c r="F441" s="15" t="n"/>
      <c r="G441" s="16">
        <f>IF(B441="","",IFERROR(INDEX(設定!$B$5:$B$30,MATCH(B441,設定!$A$5:$A$30,0)),"費目を確認"))</f>
        <v/>
      </c>
    </row>
    <row r="442">
      <c r="A442" s="10" t="n"/>
      <c r="B442" s="11" t="n"/>
      <c r="C442" s="12" t="n"/>
      <c r="D442" s="13" t="n"/>
      <c r="E442" s="14" t="n"/>
      <c r="F442" s="15" t="n"/>
      <c r="G442" s="16">
        <f>IF(B442="","",IFERROR(INDEX(設定!$B$5:$B$30,MATCH(B442,設定!$A$5:$A$30,0)),"費目を確認"))</f>
        <v/>
      </c>
    </row>
    <row r="443">
      <c r="A443" s="10" t="n"/>
      <c r="B443" s="11" t="n"/>
      <c r="C443" s="12" t="n"/>
      <c r="D443" s="13" t="n"/>
      <c r="E443" s="14" t="n"/>
      <c r="F443" s="15" t="n"/>
      <c r="G443" s="16">
        <f>IF(B443="","",IFERROR(INDEX(設定!$B$5:$B$30,MATCH(B443,設定!$A$5:$A$30,0)),"費目を確認"))</f>
        <v/>
      </c>
    </row>
    <row r="444">
      <c r="A444" s="10" t="n"/>
      <c r="B444" s="11" t="n"/>
      <c r="C444" s="12" t="n"/>
      <c r="D444" s="13" t="n"/>
      <c r="E444" s="14" t="n"/>
      <c r="F444" s="15" t="n"/>
      <c r="G444" s="16">
        <f>IF(B444="","",IFERROR(INDEX(設定!$B$5:$B$30,MATCH(B444,設定!$A$5:$A$30,0)),"費目を確認"))</f>
        <v/>
      </c>
    </row>
    <row r="445">
      <c r="A445" s="10" t="n"/>
      <c r="B445" s="11" t="n"/>
      <c r="C445" s="12" t="n"/>
      <c r="D445" s="13" t="n"/>
      <c r="E445" s="14" t="n"/>
      <c r="F445" s="15" t="n"/>
      <c r="G445" s="16">
        <f>IF(B445="","",IFERROR(INDEX(設定!$B$5:$B$30,MATCH(B445,設定!$A$5:$A$30,0)),"費目を確認"))</f>
        <v/>
      </c>
    </row>
    <row r="446">
      <c r="A446" s="10" t="n"/>
      <c r="B446" s="11" t="n"/>
      <c r="C446" s="12" t="n"/>
      <c r="D446" s="13" t="n"/>
      <c r="E446" s="14" t="n"/>
      <c r="F446" s="15" t="n"/>
      <c r="G446" s="16">
        <f>IF(B446="","",IFERROR(INDEX(設定!$B$5:$B$30,MATCH(B446,設定!$A$5:$A$30,0)),"費目を確認"))</f>
        <v/>
      </c>
    </row>
    <row r="447">
      <c r="A447" s="10" t="n"/>
      <c r="B447" s="11" t="n"/>
      <c r="C447" s="12" t="n"/>
      <c r="D447" s="13" t="n"/>
      <c r="E447" s="14" t="n"/>
      <c r="F447" s="15" t="n"/>
      <c r="G447" s="16">
        <f>IF(B447="","",IFERROR(INDEX(設定!$B$5:$B$30,MATCH(B447,設定!$A$5:$A$30,0)),"費目を確認"))</f>
        <v/>
      </c>
    </row>
    <row r="448">
      <c r="A448" s="10" t="n"/>
      <c r="B448" s="11" t="n"/>
      <c r="C448" s="12" t="n"/>
      <c r="D448" s="13" t="n"/>
      <c r="E448" s="14" t="n"/>
      <c r="F448" s="15" t="n"/>
      <c r="G448" s="16">
        <f>IF(B448="","",IFERROR(INDEX(設定!$B$5:$B$30,MATCH(B448,設定!$A$5:$A$30,0)),"費目を確認"))</f>
        <v/>
      </c>
    </row>
    <row r="449">
      <c r="A449" s="10" t="n"/>
      <c r="B449" s="11" t="n"/>
      <c r="C449" s="12" t="n"/>
      <c r="D449" s="13" t="n"/>
      <c r="E449" s="14" t="n"/>
      <c r="F449" s="15" t="n"/>
      <c r="G449" s="16">
        <f>IF(B449="","",IFERROR(INDEX(設定!$B$5:$B$30,MATCH(B449,設定!$A$5:$A$30,0)),"費目を確認"))</f>
        <v/>
      </c>
    </row>
    <row r="450">
      <c r="A450" s="10" t="n"/>
      <c r="B450" s="11" t="n"/>
      <c r="C450" s="12" t="n"/>
      <c r="D450" s="13" t="n"/>
      <c r="E450" s="14" t="n"/>
      <c r="F450" s="15" t="n"/>
      <c r="G450" s="16">
        <f>IF(B450="","",IFERROR(INDEX(設定!$B$5:$B$30,MATCH(B450,設定!$A$5:$A$30,0)),"費目を確認"))</f>
        <v/>
      </c>
    </row>
    <row r="451">
      <c r="A451" s="10" t="n"/>
      <c r="B451" s="11" t="n"/>
      <c r="C451" s="12" t="n"/>
      <c r="D451" s="13" t="n"/>
      <c r="E451" s="14" t="n"/>
      <c r="F451" s="15" t="n"/>
      <c r="G451" s="16">
        <f>IF(B451="","",IFERROR(INDEX(設定!$B$5:$B$30,MATCH(B451,設定!$A$5:$A$30,0)),"費目を確認"))</f>
        <v/>
      </c>
    </row>
    <row r="452">
      <c r="A452" s="10" t="n"/>
      <c r="B452" s="11" t="n"/>
      <c r="C452" s="12" t="n"/>
      <c r="D452" s="13" t="n"/>
      <c r="E452" s="14" t="n"/>
      <c r="F452" s="15" t="n"/>
      <c r="G452" s="16">
        <f>IF(B452="","",IFERROR(INDEX(設定!$B$5:$B$30,MATCH(B452,設定!$A$5:$A$30,0)),"費目を確認"))</f>
        <v/>
      </c>
    </row>
    <row r="453">
      <c r="A453" s="10" t="n"/>
      <c r="B453" s="11" t="n"/>
      <c r="C453" s="12" t="n"/>
      <c r="D453" s="13" t="n"/>
      <c r="E453" s="14" t="n"/>
      <c r="F453" s="15" t="n"/>
      <c r="G453" s="16">
        <f>IF(B453="","",IFERROR(INDEX(設定!$B$5:$B$30,MATCH(B453,設定!$A$5:$A$30,0)),"費目を確認"))</f>
        <v/>
      </c>
    </row>
    <row r="454">
      <c r="A454" s="10" t="n"/>
      <c r="B454" s="11" t="n"/>
      <c r="C454" s="12" t="n"/>
      <c r="D454" s="13" t="n"/>
      <c r="E454" s="14" t="n"/>
      <c r="F454" s="15" t="n"/>
      <c r="G454" s="16">
        <f>IF(B454="","",IFERROR(INDEX(設定!$B$5:$B$30,MATCH(B454,設定!$A$5:$A$30,0)),"費目を確認"))</f>
        <v/>
      </c>
    </row>
    <row r="455">
      <c r="A455" s="10" t="n"/>
      <c r="B455" s="11" t="n"/>
      <c r="C455" s="12" t="n"/>
      <c r="D455" s="13" t="n"/>
      <c r="E455" s="14" t="n"/>
      <c r="F455" s="15" t="n"/>
      <c r="G455" s="16">
        <f>IF(B455="","",IFERROR(INDEX(設定!$B$5:$B$30,MATCH(B455,設定!$A$5:$A$30,0)),"費目を確認"))</f>
        <v/>
      </c>
    </row>
    <row r="456">
      <c r="A456" s="10" t="n"/>
      <c r="B456" s="11" t="n"/>
      <c r="C456" s="12" t="n"/>
      <c r="D456" s="13" t="n"/>
      <c r="E456" s="14" t="n"/>
      <c r="F456" s="15" t="n"/>
      <c r="G456" s="16">
        <f>IF(B456="","",IFERROR(INDEX(設定!$B$5:$B$30,MATCH(B456,設定!$A$5:$A$30,0)),"費目を確認"))</f>
        <v/>
      </c>
    </row>
    <row r="457">
      <c r="A457" s="10" t="n"/>
      <c r="B457" s="11" t="n"/>
      <c r="C457" s="12" t="n"/>
      <c r="D457" s="13" t="n"/>
      <c r="E457" s="14" t="n"/>
      <c r="F457" s="15" t="n"/>
      <c r="G457" s="16">
        <f>IF(B457="","",IFERROR(INDEX(設定!$B$5:$B$30,MATCH(B457,設定!$A$5:$A$30,0)),"費目を確認"))</f>
        <v/>
      </c>
    </row>
    <row r="458">
      <c r="A458" s="10" t="n"/>
      <c r="B458" s="11" t="n"/>
      <c r="C458" s="12" t="n"/>
      <c r="D458" s="13" t="n"/>
      <c r="E458" s="14" t="n"/>
      <c r="F458" s="15" t="n"/>
      <c r="G458" s="16">
        <f>IF(B458="","",IFERROR(INDEX(設定!$B$5:$B$30,MATCH(B458,設定!$A$5:$A$30,0)),"費目を確認"))</f>
        <v/>
      </c>
    </row>
    <row r="459">
      <c r="A459" s="10" t="n"/>
      <c r="B459" s="11" t="n"/>
      <c r="C459" s="12" t="n"/>
      <c r="D459" s="13" t="n"/>
      <c r="E459" s="14" t="n"/>
      <c r="F459" s="15" t="n"/>
      <c r="G459" s="16">
        <f>IF(B459="","",IFERROR(INDEX(設定!$B$5:$B$30,MATCH(B459,設定!$A$5:$A$30,0)),"費目を確認"))</f>
        <v/>
      </c>
    </row>
    <row r="460">
      <c r="A460" s="10" t="n"/>
      <c r="B460" s="11" t="n"/>
      <c r="C460" s="12" t="n"/>
      <c r="D460" s="13" t="n"/>
      <c r="E460" s="14" t="n"/>
      <c r="F460" s="15" t="n"/>
      <c r="G460" s="16">
        <f>IF(B460="","",IFERROR(INDEX(設定!$B$5:$B$30,MATCH(B460,設定!$A$5:$A$30,0)),"費目を確認"))</f>
        <v/>
      </c>
    </row>
    <row r="461">
      <c r="A461" s="10" t="n"/>
      <c r="B461" s="11" t="n"/>
      <c r="C461" s="12" t="n"/>
      <c r="D461" s="13" t="n"/>
      <c r="E461" s="14" t="n"/>
      <c r="F461" s="15" t="n"/>
      <c r="G461" s="16">
        <f>IF(B461="","",IFERROR(INDEX(設定!$B$5:$B$30,MATCH(B461,設定!$A$5:$A$30,0)),"費目を確認"))</f>
        <v/>
      </c>
    </row>
    <row r="462">
      <c r="A462" s="10" t="n"/>
      <c r="B462" s="11" t="n"/>
      <c r="C462" s="12" t="n"/>
      <c r="D462" s="13" t="n"/>
      <c r="E462" s="14" t="n"/>
      <c r="F462" s="15" t="n"/>
      <c r="G462" s="16">
        <f>IF(B462="","",IFERROR(INDEX(設定!$B$5:$B$30,MATCH(B462,設定!$A$5:$A$30,0)),"費目を確認"))</f>
        <v/>
      </c>
    </row>
    <row r="463">
      <c r="A463" s="10" t="n"/>
      <c r="B463" s="11" t="n"/>
      <c r="C463" s="12" t="n"/>
      <c r="D463" s="13" t="n"/>
      <c r="E463" s="14" t="n"/>
      <c r="F463" s="15" t="n"/>
      <c r="G463" s="16">
        <f>IF(B463="","",IFERROR(INDEX(設定!$B$5:$B$30,MATCH(B463,設定!$A$5:$A$30,0)),"費目を確認"))</f>
        <v/>
      </c>
    </row>
    <row r="464">
      <c r="A464" s="10" t="n"/>
      <c r="B464" s="11" t="n"/>
      <c r="C464" s="12" t="n"/>
      <c r="D464" s="13" t="n"/>
      <c r="E464" s="14" t="n"/>
      <c r="F464" s="15" t="n"/>
      <c r="G464" s="16">
        <f>IF(B464="","",IFERROR(INDEX(設定!$B$5:$B$30,MATCH(B464,設定!$A$5:$A$30,0)),"費目を確認"))</f>
        <v/>
      </c>
    </row>
    <row r="465">
      <c r="A465" s="10" t="n"/>
      <c r="B465" s="11" t="n"/>
      <c r="C465" s="12" t="n"/>
      <c r="D465" s="13" t="n"/>
      <c r="E465" s="14" t="n"/>
      <c r="F465" s="15" t="n"/>
      <c r="G465" s="16">
        <f>IF(B465="","",IFERROR(INDEX(設定!$B$5:$B$30,MATCH(B465,設定!$A$5:$A$30,0)),"費目を確認"))</f>
        <v/>
      </c>
    </row>
    <row r="466">
      <c r="A466" s="10" t="n"/>
      <c r="B466" s="11" t="n"/>
      <c r="C466" s="12" t="n"/>
      <c r="D466" s="13" t="n"/>
      <c r="E466" s="14" t="n"/>
      <c r="F466" s="15" t="n"/>
      <c r="G466" s="16">
        <f>IF(B466="","",IFERROR(INDEX(設定!$B$5:$B$30,MATCH(B466,設定!$A$5:$A$30,0)),"費目を確認"))</f>
        <v/>
      </c>
    </row>
    <row r="467">
      <c r="A467" s="10" t="n"/>
      <c r="B467" s="11" t="n"/>
      <c r="C467" s="12" t="n"/>
      <c r="D467" s="13" t="n"/>
      <c r="E467" s="14" t="n"/>
      <c r="F467" s="15" t="n"/>
      <c r="G467" s="16">
        <f>IF(B467="","",IFERROR(INDEX(設定!$B$5:$B$30,MATCH(B467,設定!$A$5:$A$30,0)),"費目を確認"))</f>
        <v/>
      </c>
    </row>
    <row r="468">
      <c r="A468" s="10" t="n"/>
      <c r="B468" s="11" t="n"/>
      <c r="C468" s="12" t="n"/>
      <c r="D468" s="13" t="n"/>
      <c r="E468" s="14" t="n"/>
      <c r="F468" s="15" t="n"/>
      <c r="G468" s="16">
        <f>IF(B468="","",IFERROR(INDEX(設定!$B$5:$B$30,MATCH(B468,設定!$A$5:$A$30,0)),"費目を確認"))</f>
        <v/>
      </c>
    </row>
    <row r="469">
      <c r="A469" s="10" t="n"/>
      <c r="B469" s="11" t="n"/>
      <c r="C469" s="12" t="n"/>
      <c r="D469" s="13" t="n"/>
      <c r="E469" s="14" t="n"/>
      <c r="F469" s="15" t="n"/>
      <c r="G469" s="16">
        <f>IF(B469="","",IFERROR(INDEX(設定!$B$5:$B$30,MATCH(B469,設定!$A$5:$A$30,0)),"費目を確認"))</f>
        <v/>
      </c>
    </row>
    <row r="470">
      <c r="A470" s="10" t="n"/>
      <c r="B470" s="11" t="n"/>
      <c r="C470" s="12" t="n"/>
      <c r="D470" s="13" t="n"/>
      <c r="E470" s="14" t="n"/>
      <c r="F470" s="15" t="n"/>
      <c r="G470" s="16">
        <f>IF(B470="","",IFERROR(INDEX(設定!$B$5:$B$30,MATCH(B470,設定!$A$5:$A$30,0)),"費目を確認"))</f>
        <v/>
      </c>
    </row>
    <row r="471">
      <c r="A471" s="10" t="n"/>
      <c r="B471" s="11" t="n"/>
      <c r="C471" s="12" t="n"/>
      <c r="D471" s="13" t="n"/>
      <c r="E471" s="14" t="n"/>
      <c r="F471" s="15" t="n"/>
      <c r="G471" s="16">
        <f>IF(B471="","",IFERROR(INDEX(設定!$B$5:$B$30,MATCH(B471,設定!$A$5:$A$30,0)),"費目を確認"))</f>
        <v/>
      </c>
    </row>
    <row r="472">
      <c r="A472" s="10" t="n"/>
      <c r="B472" s="11" t="n"/>
      <c r="C472" s="12" t="n"/>
      <c r="D472" s="13" t="n"/>
      <c r="E472" s="14" t="n"/>
      <c r="F472" s="15" t="n"/>
      <c r="G472" s="16">
        <f>IF(B472="","",IFERROR(INDEX(設定!$B$5:$B$30,MATCH(B472,設定!$A$5:$A$30,0)),"費目を確認"))</f>
        <v/>
      </c>
    </row>
    <row r="473">
      <c r="A473" s="10" t="n"/>
      <c r="B473" s="11" t="n"/>
      <c r="C473" s="12" t="n"/>
      <c r="D473" s="13" t="n"/>
      <c r="E473" s="14" t="n"/>
      <c r="F473" s="15" t="n"/>
      <c r="G473" s="16">
        <f>IF(B473="","",IFERROR(INDEX(設定!$B$5:$B$30,MATCH(B473,設定!$A$5:$A$30,0)),"費目を確認"))</f>
        <v/>
      </c>
    </row>
    <row r="474">
      <c r="A474" s="10" t="n"/>
      <c r="B474" s="11" t="n"/>
      <c r="C474" s="12" t="n"/>
      <c r="D474" s="13" t="n"/>
      <c r="E474" s="14" t="n"/>
      <c r="F474" s="15" t="n"/>
      <c r="G474" s="16">
        <f>IF(B474="","",IFERROR(INDEX(設定!$B$5:$B$30,MATCH(B474,設定!$A$5:$A$30,0)),"費目を確認"))</f>
        <v/>
      </c>
    </row>
    <row r="475">
      <c r="A475" s="10" t="n"/>
      <c r="B475" s="11" t="n"/>
      <c r="C475" s="12" t="n"/>
      <c r="D475" s="13" t="n"/>
      <c r="E475" s="14" t="n"/>
      <c r="F475" s="15" t="n"/>
      <c r="G475" s="16">
        <f>IF(B475="","",IFERROR(INDEX(設定!$B$5:$B$30,MATCH(B475,設定!$A$5:$A$30,0)),"費目を確認"))</f>
        <v/>
      </c>
    </row>
    <row r="476">
      <c r="A476" s="10" t="n"/>
      <c r="B476" s="11" t="n"/>
      <c r="C476" s="12" t="n"/>
      <c r="D476" s="13" t="n"/>
      <c r="E476" s="14" t="n"/>
      <c r="F476" s="15" t="n"/>
      <c r="G476" s="16">
        <f>IF(B476="","",IFERROR(INDEX(設定!$B$5:$B$30,MATCH(B476,設定!$A$5:$A$30,0)),"費目を確認"))</f>
        <v/>
      </c>
    </row>
    <row r="477">
      <c r="A477" s="10" t="n"/>
      <c r="B477" s="11" t="n"/>
      <c r="C477" s="12" t="n"/>
      <c r="D477" s="13" t="n"/>
      <c r="E477" s="14" t="n"/>
      <c r="F477" s="15" t="n"/>
      <c r="G477" s="16">
        <f>IF(B477="","",IFERROR(INDEX(設定!$B$5:$B$30,MATCH(B477,設定!$A$5:$A$30,0)),"費目を確認"))</f>
        <v/>
      </c>
    </row>
    <row r="478">
      <c r="A478" s="10" t="n"/>
      <c r="B478" s="11" t="n"/>
      <c r="C478" s="12" t="n"/>
      <c r="D478" s="13" t="n"/>
      <c r="E478" s="14" t="n"/>
      <c r="F478" s="15" t="n"/>
      <c r="G478" s="16">
        <f>IF(B478="","",IFERROR(INDEX(設定!$B$5:$B$30,MATCH(B478,設定!$A$5:$A$30,0)),"費目を確認"))</f>
        <v/>
      </c>
    </row>
    <row r="479">
      <c r="A479" s="10" t="n"/>
      <c r="B479" s="11" t="n"/>
      <c r="C479" s="12" t="n"/>
      <c r="D479" s="13" t="n"/>
      <c r="E479" s="14" t="n"/>
      <c r="F479" s="15" t="n"/>
      <c r="G479" s="16">
        <f>IF(B479="","",IFERROR(INDEX(設定!$B$5:$B$30,MATCH(B479,設定!$A$5:$A$30,0)),"費目を確認"))</f>
        <v/>
      </c>
    </row>
    <row r="480">
      <c r="A480" s="10" t="n"/>
      <c r="B480" s="11" t="n"/>
      <c r="C480" s="12" t="n"/>
      <c r="D480" s="13" t="n"/>
      <c r="E480" s="14" t="n"/>
      <c r="F480" s="15" t="n"/>
      <c r="G480" s="16">
        <f>IF(B480="","",IFERROR(INDEX(設定!$B$5:$B$30,MATCH(B480,設定!$A$5:$A$30,0)),"費目を確認"))</f>
        <v/>
      </c>
    </row>
    <row r="481">
      <c r="A481" s="10" t="n"/>
      <c r="B481" s="11" t="n"/>
      <c r="C481" s="12" t="n"/>
      <c r="D481" s="13" t="n"/>
      <c r="E481" s="14" t="n"/>
      <c r="F481" s="15" t="n"/>
      <c r="G481" s="16">
        <f>IF(B481="","",IFERROR(INDEX(設定!$B$5:$B$30,MATCH(B481,設定!$A$5:$A$30,0)),"費目を確認"))</f>
        <v/>
      </c>
    </row>
    <row r="482">
      <c r="A482" s="10" t="n"/>
      <c r="B482" s="11" t="n"/>
      <c r="C482" s="12" t="n"/>
      <c r="D482" s="13" t="n"/>
      <c r="E482" s="14" t="n"/>
      <c r="F482" s="15" t="n"/>
      <c r="G482" s="16">
        <f>IF(B482="","",IFERROR(INDEX(設定!$B$5:$B$30,MATCH(B482,設定!$A$5:$A$30,0)),"費目を確認"))</f>
        <v/>
      </c>
    </row>
    <row r="483">
      <c r="A483" s="10" t="n"/>
      <c r="B483" s="11" t="n"/>
      <c r="C483" s="12" t="n"/>
      <c r="D483" s="13" t="n"/>
      <c r="E483" s="14" t="n"/>
      <c r="F483" s="15" t="n"/>
      <c r="G483" s="16">
        <f>IF(B483="","",IFERROR(INDEX(設定!$B$5:$B$30,MATCH(B483,設定!$A$5:$A$30,0)),"費目を確認"))</f>
        <v/>
      </c>
    </row>
    <row r="484">
      <c r="A484" s="10" t="n"/>
      <c r="B484" s="11" t="n"/>
      <c r="C484" s="12" t="n"/>
      <c r="D484" s="13" t="n"/>
      <c r="E484" s="14" t="n"/>
      <c r="F484" s="15" t="n"/>
      <c r="G484" s="16">
        <f>IF(B484="","",IFERROR(INDEX(設定!$B$5:$B$30,MATCH(B484,設定!$A$5:$A$30,0)),"費目を確認"))</f>
        <v/>
      </c>
    </row>
    <row r="485">
      <c r="A485" s="10" t="n"/>
      <c r="B485" s="11" t="n"/>
      <c r="C485" s="12" t="n"/>
      <c r="D485" s="13" t="n"/>
      <c r="E485" s="14" t="n"/>
      <c r="F485" s="15" t="n"/>
      <c r="G485" s="16">
        <f>IF(B485="","",IFERROR(INDEX(設定!$B$5:$B$30,MATCH(B485,設定!$A$5:$A$30,0)),"費目を確認"))</f>
        <v/>
      </c>
    </row>
    <row r="486">
      <c r="A486" s="10" t="n"/>
      <c r="B486" s="11" t="n"/>
      <c r="C486" s="12" t="n"/>
      <c r="D486" s="13" t="n"/>
      <c r="E486" s="14" t="n"/>
      <c r="F486" s="15" t="n"/>
      <c r="G486" s="16">
        <f>IF(B486="","",IFERROR(INDEX(設定!$B$5:$B$30,MATCH(B486,設定!$A$5:$A$30,0)),"費目を確認"))</f>
        <v/>
      </c>
    </row>
    <row r="487">
      <c r="A487" s="10" t="n"/>
      <c r="B487" s="11" t="n"/>
      <c r="C487" s="12" t="n"/>
      <c r="D487" s="13" t="n"/>
      <c r="E487" s="14" t="n"/>
      <c r="F487" s="15" t="n"/>
      <c r="G487" s="16">
        <f>IF(B487="","",IFERROR(INDEX(設定!$B$5:$B$30,MATCH(B487,設定!$A$5:$A$30,0)),"費目を確認"))</f>
        <v/>
      </c>
    </row>
    <row r="488">
      <c r="A488" s="10" t="n"/>
      <c r="B488" s="11" t="n"/>
      <c r="C488" s="12" t="n"/>
      <c r="D488" s="13" t="n"/>
      <c r="E488" s="14" t="n"/>
      <c r="F488" s="15" t="n"/>
      <c r="G488" s="16">
        <f>IF(B488="","",IFERROR(INDEX(設定!$B$5:$B$30,MATCH(B488,設定!$A$5:$A$30,0)),"費目を確認"))</f>
        <v/>
      </c>
    </row>
    <row r="489">
      <c r="A489" s="10" t="n"/>
      <c r="B489" s="11" t="n"/>
      <c r="C489" s="12" t="n"/>
      <c r="D489" s="13" t="n"/>
      <c r="E489" s="14" t="n"/>
      <c r="F489" s="15" t="n"/>
      <c r="G489" s="16">
        <f>IF(B489="","",IFERROR(INDEX(設定!$B$5:$B$30,MATCH(B489,設定!$A$5:$A$30,0)),"費目を確認"))</f>
        <v/>
      </c>
    </row>
    <row r="490">
      <c r="A490" s="10" t="n"/>
      <c r="B490" s="11" t="n"/>
      <c r="C490" s="12" t="n"/>
      <c r="D490" s="13" t="n"/>
      <c r="E490" s="14" t="n"/>
      <c r="F490" s="15" t="n"/>
      <c r="G490" s="16">
        <f>IF(B490="","",IFERROR(INDEX(設定!$B$5:$B$30,MATCH(B490,設定!$A$5:$A$30,0)),"費目を確認"))</f>
        <v/>
      </c>
    </row>
    <row r="491">
      <c r="A491" s="10" t="n"/>
      <c r="B491" s="11" t="n"/>
      <c r="C491" s="12" t="n"/>
      <c r="D491" s="13" t="n"/>
      <c r="E491" s="14" t="n"/>
      <c r="F491" s="15" t="n"/>
      <c r="G491" s="16">
        <f>IF(B491="","",IFERROR(INDEX(設定!$B$5:$B$30,MATCH(B491,設定!$A$5:$A$30,0)),"費目を確認"))</f>
        <v/>
      </c>
    </row>
    <row r="492">
      <c r="A492" s="10" t="n"/>
      <c r="B492" s="11" t="n"/>
      <c r="C492" s="12" t="n"/>
      <c r="D492" s="13" t="n"/>
      <c r="E492" s="14" t="n"/>
      <c r="F492" s="15" t="n"/>
      <c r="G492" s="16">
        <f>IF(B492="","",IFERROR(INDEX(設定!$B$5:$B$30,MATCH(B492,設定!$A$5:$A$30,0)),"費目を確認"))</f>
        <v/>
      </c>
    </row>
    <row r="493">
      <c r="A493" s="10" t="n"/>
      <c r="B493" s="11" t="n"/>
      <c r="C493" s="12" t="n"/>
      <c r="D493" s="13" t="n"/>
      <c r="E493" s="14" t="n"/>
      <c r="F493" s="15" t="n"/>
      <c r="G493" s="16">
        <f>IF(B493="","",IFERROR(INDEX(設定!$B$5:$B$30,MATCH(B493,設定!$A$5:$A$30,0)),"費目を確認"))</f>
        <v/>
      </c>
    </row>
    <row r="494">
      <c r="A494" s="10" t="n"/>
      <c r="B494" s="11" t="n"/>
      <c r="C494" s="12" t="n"/>
      <c r="D494" s="13" t="n"/>
      <c r="E494" s="14" t="n"/>
      <c r="F494" s="15" t="n"/>
      <c r="G494" s="16">
        <f>IF(B494="","",IFERROR(INDEX(設定!$B$5:$B$30,MATCH(B494,設定!$A$5:$A$30,0)),"費目を確認"))</f>
        <v/>
      </c>
    </row>
    <row r="495">
      <c r="A495" s="10" t="n"/>
      <c r="B495" s="11" t="n"/>
      <c r="C495" s="12" t="n"/>
      <c r="D495" s="13" t="n"/>
      <c r="E495" s="14" t="n"/>
      <c r="F495" s="15" t="n"/>
      <c r="G495" s="16">
        <f>IF(B495="","",IFERROR(INDEX(設定!$B$5:$B$30,MATCH(B495,設定!$A$5:$A$30,0)),"費目を確認"))</f>
        <v/>
      </c>
    </row>
    <row r="496">
      <c r="A496" s="10" t="n"/>
      <c r="B496" s="11" t="n"/>
      <c r="C496" s="12" t="n"/>
      <c r="D496" s="13" t="n"/>
      <c r="E496" s="14" t="n"/>
      <c r="F496" s="15" t="n"/>
      <c r="G496" s="16">
        <f>IF(B496="","",IFERROR(INDEX(設定!$B$5:$B$30,MATCH(B496,設定!$A$5:$A$30,0)),"費目を確認"))</f>
        <v/>
      </c>
    </row>
    <row r="497">
      <c r="A497" s="10" t="n"/>
      <c r="B497" s="11" t="n"/>
      <c r="C497" s="12" t="n"/>
      <c r="D497" s="13" t="n"/>
      <c r="E497" s="14" t="n"/>
      <c r="F497" s="15" t="n"/>
      <c r="G497" s="16">
        <f>IF(B497="","",IFERROR(INDEX(設定!$B$5:$B$30,MATCH(B497,設定!$A$5:$A$30,0)),"費目を確認"))</f>
        <v/>
      </c>
    </row>
    <row r="498">
      <c r="A498" s="10" t="n"/>
      <c r="B498" s="11" t="n"/>
      <c r="C498" s="12" t="n"/>
      <c r="D498" s="13" t="n"/>
      <c r="E498" s="14" t="n"/>
      <c r="F498" s="15" t="n"/>
      <c r="G498" s="16">
        <f>IF(B498="","",IFERROR(INDEX(設定!$B$5:$B$30,MATCH(B498,設定!$A$5:$A$30,0)),"費目を確認"))</f>
        <v/>
      </c>
    </row>
    <row r="499">
      <c r="A499" s="10" t="n"/>
      <c r="B499" s="11" t="n"/>
      <c r="C499" s="12" t="n"/>
      <c r="D499" s="13" t="n"/>
      <c r="E499" s="14" t="n"/>
      <c r="F499" s="15" t="n"/>
      <c r="G499" s="16">
        <f>IF(B499="","",IFERROR(INDEX(設定!$B$5:$B$30,MATCH(B499,設定!$A$5:$A$30,0)),"費目を確認"))</f>
        <v/>
      </c>
    </row>
    <row r="500">
      <c r="A500" s="10" t="n"/>
      <c r="B500" s="11" t="n"/>
      <c r="C500" s="12" t="n"/>
      <c r="D500" s="13" t="n"/>
      <c r="E500" s="14" t="n"/>
      <c r="F500" s="15" t="n"/>
      <c r="G500" s="16">
        <f>IF(B500="","",IFERROR(INDEX(設定!$B$5:$B$30,MATCH(B500,設定!$A$5:$A$30,0)),"費目を確認"))</f>
        <v/>
      </c>
    </row>
    <row r="501">
      <c r="A501" s="10" t="n"/>
      <c r="B501" s="11" t="n"/>
      <c r="C501" s="12" t="n"/>
      <c r="D501" s="13" t="n"/>
      <c r="E501" s="14" t="n"/>
      <c r="F501" s="15" t="n"/>
      <c r="G501" s="16">
        <f>IF(B501="","",IFERROR(INDEX(設定!$B$5:$B$30,MATCH(B501,設定!$A$5:$A$30,0)),"費目を確認"))</f>
        <v/>
      </c>
    </row>
    <row r="502">
      <c r="A502" s="10" t="n"/>
      <c r="B502" s="11" t="n"/>
      <c r="C502" s="12" t="n"/>
      <c r="D502" s="13" t="n"/>
      <c r="E502" s="14" t="n"/>
      <c r="F502" s="15" t="n"/>
      <c r="G502" s="16">
        <f>IF(B502="","",IFERROR(INDEX(設定!$B$5:$B$30,MATCH(B502,設定!$A$5:$A$30,0)),"費目を確認"))</f>
        <v/>
      </c>
    </row>
    <row r="503">
      <c r="A503" s="10" t="n"/>
      <c r="B503" s="11" t="n"/>
      <c r="C503" s="12" t="n"/>
      <c r="D503" s="13" t="n"/>
      <c r="E503" s="14" t="n"/>
      <c r="F503" s="15" t="n"/>
      <c r="G503" s="16">
        <f>IF(B503="","",IFERROR(INDEX(設定!$B$5:$B$30,MATCH(B503,設定!$A$5:$A$30,0)),"費目を確認"))</f>
        <v/>
      </c>
    </row>
    <row r="504">
      <c r="A504" s="10" t="n"/>
      <c r="B504" s="11" t="n"/>
      <c r="C504" s="12" t="n"/>
      <c r="D504" s="13" t="n"/>
      <c r="E504" s="14" t="n"/>
      <c r="F504" s="15" t="n"/>
      <c r="G504" s="16">
        <f>IF(B504="","",IFERROR(INDEX(設定!$B$5:$B$30,MATCH(B504,設定!$A$5:$A$30,0)),"費目を確認"))</f>
        <v/>
      </c>
    </row>
    <row r="505">
      <c r="A505" s="10" t="n"/>
      <c r="B505" s="11" t="n"/>
      <c r="C505" s="12" t="n"/>
      <c r="D505" s="13" t="n"/>
      <c r="E505" s="14" t="n"/>
      <c r="F505" s="15" t="n"/>
      <c r="G505" s="16">
        <f>IF(B505="","",IFERROR(INDEX(設定!$B$5:$B$30,MATCH(B505,設定!$A$5:$A$30,0)),"費目を確認"))</f>
        <v/>
      </c>
    </row>
    <row r="506">
      <c r="A506" s="10" t="n"/>
      <c r="B506" s="11" t="n"/>
      <c r="C506" s="12" t="n"/>
      <c r="D506" s="13" t="n"/>
      <c r="E506" s="14" t="n"/>
      <c r="F506" s="15" t="n"/>
      <c r="G506" s="16">
        <f>IF(B506="","",IFERROR(INDEX(設定!$B$5:$B$30,MATCH(B506,設定!$A$5:$A$30,0)),"費目を確認"))</f>
        <v/>
      </c>
    </row>
    <row r="507">
      <c r="A507" s="10" t="n"/>
      <c r="B507" s="11" t="n"/>
      <c r="C507" s="12" t="n"/>
      <c r="D507" s="13" t="n"/>
      <c r="E507" s="14" t="n"/>
      <c r="F507" s="15" t="n"/>
      <c r="G507" s="16">
        <f>IF(B507="","",IFERROR(INDEX(設定!$B$5:$B$30,MATCH(B507,設定!$A$5:$A$30,0)),"費目を確認"))</f>
        <v/>
      </c>
    </row>
    <row r="508">
      <c r="A508" s="10" t="n"/>
      <c r="B508" s="11" t="n"/>
      <c r="C508" s="12" t="n"/>
      <c r="D508" s="13" t="n"/>
      <c r="E508" s="14" t="n"/>
      <c r="F508" s="15" t="n"/>
      <c r="G508" s="16">
        <f>IF(B508="","",IFERROR(INDEX(設定!$B$5:$B$30,MATCH(B508,設定!$A$5:$A$30,0)),"費目を確認"))</f>
        <v/>
      </c>
    </row>
    <row r="509">
      <c r="A509" s="10" t="n"/>
      <c r="B509" s="11" t="n"/>
      <c r="C509" s="12" t="n"/>
      <c r="D509" s="13" t="n"/>
      <c r="E509" s="14" t="n"/>
      <c r="F509" s="15" t="n"/>
      <c r="G509" s="16">
        <f>IF(B509="","",IFERROR(INDEX(設定!$B$5:$B$30,MATCH(B509,設定!$A$5:$A$30,0)),"費目を確認"))</f>
        <v/>
      </c>
    </row>
    <row r="510">
      <c r="A510" s="10" t="n"/>
      <c r="B510" s="11" t="n"/>
      <c r="C510" s="12" t="n"/>
      <c r="D510" s="13" t="n"/>
      <c r="E510" s="14" t="n"/>
      <c r="F510" s="15" t="n"/>
      <c r="G510" s="16">
        <f>IF(B510="","",IFERROR(INDEX(設定!$B$5:$B$30,MATCH(B510,設定!$A$5:$A$30,0)),"費目を確認"))</f>
        <v/>
      </c>
    </row>
    <row r="511">
      <c r="A511" s="10" t="n"/>
      <c r="B511" s="11" t="n"/>
      <c r="C511" s="12" t="n"/>
      <c r="D511" s="13" t="n"/>
      <c r="E511" s="14" t="n"/>
      <c r="F511" s="15" t="n"/>
      <c r="G511" s="16">
        <f>IF(B511="","",IFERROR(INDEX(設定!$B$5:$B$30,MATCH(B511,設定!$A$5:$A$30,0)),"費目を確認"))</f>
        <v/>
      </c>
    </row>
    <row r="512">
      <c r="A512" s="10" t="n"/>
      <c r="B512" s="11" t="n"/>
      <c r="C512" s="12" t="n"/>
      <c r="D512" s="13" t="n"/>
      <c r="E512" s="14" t="n"/>
      <c r="F512" s="15" t="n"/>
      <c r="G512" s="16">
        <f>IF(B512="","",IFERROR(INDEX(設定!$B$5:$B$30,MATCH(B512,設定!$A$5:$A$30,0)),"費目を確認"))</f>
        <v/>
      </c>
    </row>
    <row r="513">
      <c r="A513" s="10" t="n"/>
      <c r="B513" s="11" t="n"/>
      <c r="C513" s="12" t="n"/>
      <c r="D513" s="13" t="n"/>
      <c r="E513" s="14" t="n"/>
      <c r="F513" s="15" t="n"/>
      <c r="G513" s="16">
        <f>IF(B513="","",IFERROR(INDEX(設定!$B$5:$B$30,MATCH(B513,設定!$A$5:$A$30,0)),"費目を確認"))</f>
        <v/>
      </c>
    </row>
    <row r="514">
      <c r="A514" s="10" t="n"/>
      <c r="B514" s="11" t="n"/>
      <c r="C514" s="12" t="n"/>
      <c r="D514" s="13" t="n"/>
      <c r="E514" s="14" t="n"/>
      <c r="F514" s="15" t="n"/>
      <c r="G514" s="16">
        <f>IF(B514="","",IFERROR(INDEX(設定!$B$5:$B$30,MATCH(B514,設定!$A$5:$A$30,0)),"費目を確認"))</f>
        <v/>
      </c>
    </row>
    <row r="515">
      <c r="A515" s="10" t="n"/>
      <c r="B515" s="11" t="n"/>
      <c r="C515" s="12" t="n"/>
      <c r="D515" s="13" t="n"/>
      <c r="E515" s="14" t="n"/>
      <c r="F515" s="15" t="n"/>
      <c r="G515" s="16">
        <f>IF(B515="","",IFERROR(INDEX(設定!$B$5:$B$30,MATCH(B515,設定!$A$5:$A$30,0)),"費目を確認"))</f>
        <v/>
      </c>
    </row>
    <row r="516">
      <c r="A516" s="10" t="n"/>
      <c r="B516" s="11" t="n"/>
      <c r="C516" s="12" t="n"/>
      <c r="D516" s="13" t="n"/>
      <c r="E516" s="14" t="n"/>
      <c r="F516" s="15" t="n"/>
      <c r="G516" s="16">
        <f>IF(B516="","",IFERROR(INDEX(設定!$B$5:$B$30,MATCH(B516,設定!$A$5:$A$30,0)),"費目を確認"))</f>
        <v/>
      </c>
    </row>
    <row r="517">
      <c r="A517" s="10" t="n"/>
      <c r="B517" s="11" t="n"/>
      <c r="C517" s="12" t="n"/>
      <c r="D517" s="13" t="n"/>
      <c r="E517" s="14" t="n"/>
      <c r="F517" s="15" t="n"/>
      <c r="G517" s="16">
        <f>IF(B517="","",IFERROR(INDEX(設定!$B$5:$B$30,MATCH(B517,設定!$A$5:$A$30,0)),"費目を確認"))</f>
        <v/>
      </c>
    </row>
    <row r="518">
      <c r="A518" s="10" t="n"/>
      <c r="B518" s="11" t="n"/>
      <c r="C518" s="12" t="n"/>
      <c r="D518" s="13" t="n"/>
      <c r="E518" s="14" t="n"/>
      <c r="F518" s="15" t="n"/>
      <c r="G518" s="16">
        <f>IF(B518="","",IFERROR(INDEX(設定!$B$5:$B$30,MATCH(B518,設定!$A$5:$A$30,0)),"費目を確認"))</f>
        <v/>
      </c>
    </row>
    <row r="519">
      <c r="A519" s="10" t="n"/>
      <c r="B519" s="11" t="n"/>
      <c r="C519" s="12" t="n"/>
      <c r="D519" s="13" t="n"/>
      <c r="E519" s="14" t="n"/>
      <c r="F519" s="15" t="n"/>
      <c r="G519" s="16">
        <f>IF(B519="","",IFERROR(INDEX(設定!$B$5:$B$30,MATCH(B519,設定!$A$5:$A$30,0)),"費目を確認"))</f>
        <v/>
      </c>
    </row>
    <row r="520">
      <c r="A520" s="10" t="n"/>
      <c r="B520" s="11" t="n"/>
      <c r="C520" s="12" t="n"/>
      <c r="D520" s="13" t="n"/>
      <c r="E520" s="14" t="n"/>
      <c r="F520" s="15" t="n"/>
      <c r="G520" s="16">
        <f>IF(B520="","",IFERROR(INDEX(設定!$B$5:$B$30,MATCH(B520,設定!$A$5:$A$30,0)),"費目を確認"))</f>
        <v/>
      </c>
    </row>
    <row r="521">
      <c r="A521" s="10" t="n"/>
      <c r="B521" s="11" t="n"/>
      <c r="C521" s="12" t="n"/>
      <c r="D521" s="13" t="n"/>
      <c r="E521" s="14" t="n"/>
      <c r="F521" s="15" t="n"/>
      <c r="G521" s="16">
        <f>IF(B521="","",IFERROR(INDEX(設定!$B$5:$B$30,MATCH(B521,設定!$A$5:$A$30,0)),"費目を確認"))</f>
        <v/>
      </c>
    </row>
    <row r="522">
      <c r="A522" s="10" t="n"/>
      <c r="B522" s="11" t="n"/>
      <c r="C522" s="12" t="n"/>
      <c r="D522" s="13" t="n"/>
      <c r="E522" s="14" t="n"/>
      <c r="F522" s="15" t="n"/>
      <c r="G522" s="16">
        <f>IF(B522="","",IFERROR(INDEX(設定!$B$5:$B$30,MATCH(B522,設定!$A$5:$A$30,0)),"費目を確認"))</f>
        <v/>
      </c>
    </row>
    <row r="523">
      <c r="A523" s="10" t="n"/>
      <c r="B523" s="11" t="n"/>
      <c r="C523" s="12" t="n"/>
      <c r="D523" s="13" t="n"/>
      <c r="E523" s="14" t="n"/>
      <c r="F523" s="15" t="n"/>
      <c r="G523" s="16">
        <f>IF(B523="","",IFERROR(INDEX(設定!$B$5:$B$30,MATCH(B523,設定!$A$5:$A$30,0)),"費目を確認"))</f>
        <v/>
      </c>
    </row>
    <row r="524">
      <c r="A524" s="10" t="n"/>
      <c r="B524" s="11" t="n"/>
      <c r="C524" s="12" t="n"/>
      <c r="D524" s="13" t="n"/>
      <c r="E524" s="14" t="n"/>
      <c r="F524" s="15" t="n"/>
      <c r="G524" s="16">
        <f>IF(B524="","",IFERROR(INDEX(設定!$B$5:$B$30,MATCH(B524,設定!$A$5:$A$30,0)),"費目を確認"))</f>
        <v/>
      </c>
    </row>
    <row r="525">
      <c r="A525" s="10" t="n"/>
      <c r="B525" s="11" t="n"/>
      <c r="C525" s="12" t="n"/>
      <c r="D525" s="13" t="n"/>
      <c r="E525" s="14" t="n"/>
      <c r="F525" s="15" t="n"/>
      <c r="G525" s="16">
        <f>IF(B525="","",IFERROR(INDEX(設定!$B$5:$B$30,MATCH(B525,設定!$A$5:$A$30,0)),"費目を確認"))</f>
        <v/>
      </c>
    </row>
    <row r="526">
      <c r="A526" s="10" t="n"/>
      <c r="B526" s="11" t="n"/>
      <c r="C526" s="12" t="n"/>
      <c r="D526" s="13" t="n"/>
      <c r="E526" s="14" t="n"/>
      <c r="F526" s="15" t="n"/>
      <c r="G526" s="16">
        <f>IF(B526="","",IFERROR(INDEX(設定!$B$5:$B$30,MATCH(B526,設定!$A$5:$A$30,0)),"費目を確認"))</f>
        <v/>
      </c>
    </row>
    <row r="527">
      <c r="A527" s="10" t="n"/>
      <c r="B527" s="11" t="n"/>
      <c r="C527" s="12" t="n"/>
      <c r="D527" s="13" t="n"/>
      <c r="E527" s="14" t="n"/>
      <c r="F527" s="15" t="n"/>
      <c r="G527" s="16">
        <f>IF(B527="","",IFERROR(INDEX(設定!$B$5:$B$30,MATCH(B527,設定!$A$5:$A$30,0)),"費目を確認"))</f>
        <v/>
      </c>
    </row>
    <row r="528">
      <c r="A528" s="10" t="n"/>
      <c r="B528" s="11" t="n"/>
      <c r="C528" s="12" t="n"/>
      <c r="D528" s="13" t="n"/>
      <c r="E528" s="14" t="n"/>
      <c r="F528" s="15" t="n"/>
      <c r="G528" s="16">
        <f>IF(B528="","",IFERROR(INDEX(設定!$B$5:$B$30,MATCH(B528,設定!$A$5:$A$30,0)),"費目を確認"))</f>
        <v/>
      </c>
    </row>
    <row r="529">
      <c r="A529" s="10" t="n"/>
      <c r="B529" s="11" t="n"/>
      <c r="C529" s="12" t="n"/>
      <c r="D529" s="13" t="n"/>
      <c r="E529" s="14" t="n"/>
      <c r="F529" s="15" t="n"/>
      <c r="G529" s="16">
        <f>IF(B529="","",IFERROR(INDEX(設定!$B$5:$B$30,MATCH(B529,設定!$A$5:$A$30,0)),"費目を確認"))</f>
        <v/>
      </c>
    </row>
    <row r="530">
      <c r="A530" s="10" t="n"/>
      <c r="B530" s="11" t="n"/>
      <c r="C530" s="12" t="n"/>
      <c r="D530" s="13" t="n"/>
      <c r="E530" s="14" t="n"/>
      <c r="F530" s="15" t="n"/>
      <c r="G530" s="16">
        <f>IF(B530="","",IFERROR(INDEX(設定!$B$5:$B$30,MATCH(B530,設定!$A$5:$A$30,0)),"費目を確認"))</f>
        <v/>
      </c>
    </row>
    <row r="531">
      <c r="A531" s="10" t="n"/>
      <c r="B531" s="11" t="n"/>
      <c r="C531" s="12" t="n"/>
      <c r="D531" s="13" t="n"/>
      <c r="E531" s="14" t="n"/>
      <c r="F531" s="15" t="n"/>
      <c r="G531" s="16">
        <f>IF(B531="","",IFERROR(INDEX(設定!$B$5:$B$30,MATCH(B531,設定!$A$5:$A$30,0)),"費目を確認"))</f>
        <v/>
      </c>
    </row>
    <row r="532">
      <c r="A532" s="10" t="n"/>
      <c r="B532" s="11" t="n"/>
      <c r="C532" s="12" t="n"/>
      <c r="D532" s="13" t="n"/>
      <c r="E532" s="14" t="n"/>
      <c r="F532" s="15" t="n"/>
      <c r="G532" s="16">
        <f>IF(B532="","",IFERROR(INDEX(設定!$B$5:$B$30,MATCH(B532,設定!$A$5:$A$30,0)),"費目を確認"))</f>
        <v/>
      </c>
    </row>
    <row r="533">
      <c r="A533" s="10" t="n"/>
      <c r="B533" s="11" t="n"/>
      <c r="C533" s="12" t="n"/>
      <c r="D533" s="13" t="n"/>
      <c r="E533" s="14" t="n"/>
      <c r="F533" s="15" t="n"/>
      <c r="G533" s="16">
        <f>IF(B533="","",IFERROR(INDEX(設定!$B$5:$B$30,MATCH(B533,設定!$A$5:$A$30,0)),"費目を確認"))</f>
        <v/>
      </c>
    </row>
    <row r="534">
      <c r="A534" s="10" t="n"/>
      <c r="B534" s="11" t="n"/>
      <c r="C534" s="12" t="n"/>
      <c r="D534" s="13" t="n"/>
      <c r="E534" s="14" t="n"/>
      <c r="F534" s="15" t="n"/>
      <c r="G534" s="16">
        <f>IF(B534="","",IFERROR(INDEX(設定!$B$5:$B$30,MATCH(B534,設定!$A$5:$A$30,0)),"費目を確認"))</f>
        <v/>
      </c>
    </row>
    <row r="535">
      <c r="A535" s="10" t="n"/>
      <c r="B535" s="11" t="n"/>
      <c r="C535" s="12" t="n"/>
      <c r="D535" s="13" t="n"/>
      <c r="E535" s="14" t="n"/>
      <c r="F535" s="15" t="n"/>
      <c r="G535" s="16">
        <f>IF(B535="","",IFERROR(INDEX(設定!$B$5:$B$30,MATCH(B535,設定!$A$5:$A$30,0)),"費目を確認"))</f>
        <v/>
      </c>
    </row>
    <row r="536">
      <c r="A536" s="10" t="n"/>
      <c r="B536" s="11" t="n"/>
      <c r="C536" s="12" t="n"/>
      <c r="D536" s="13" t="n"/>
      <c r="E536" s="14" t="n"/>
      <c r="F536" s="15" t="n"/>
      <c r="G536" s="16">
        <f>IF(B536="","",IFERROR(INDEX(設定!$B$5:$B$30,MATCH(B536,設定!$A$5:$A$30,0)),"費目を確認"))</f>
        <v/>
      </c>
    </row>
    <row r="537">
      <c r="A537" s="10" t="n"/>
      <c r="B537" s="11" t="n"/>
      <c r="C537" s="12" t="n"/>
      <c r="D537" s="13" t="n"/>
      <c r="E537" s="14" t="n"/>
      <c r="F537" s="15" t="n"/>
      <c r="G537" s="16">
        <f>IF(B537="","",IFERROR(INDEX(設定!$B$5:$B$30,MATCH(B537,設定!$A$5:$A$30,0)),"費目を確認"))</f>
        <v/>
      </c>
    </row>
    <row r="538">
      <c r="A538" s="10" t="n"/>
      <c r="B538" s="11" t="n"/>
      <c r="C538" s="12" t="n"/>
      <c r="D538" s="13" t="n"/>
      <c r="E538" s="14" t="n"/>
      <c r="F538" s="15" t="n"/>
      <c r="G538" s="16">
        <f>IF(B538="","",IFERROR(INDEX(設定!$B$5:$B$30,MATCH(B538,設定!$A$5:$A$30,0)),"費目を確認"))</f>
        <v/>
      </c>
    </row>
    <row r="539">
      <c r="A539" s="10" t="n"/>
      <c r="B539" s="11" t="n"/>
      <c r="C539" s="12" t="n"/>
      <c r="D539" s="13" t="n"/>
      <c r="E539" s="14" t="n"/>
      <c r="F539" s="15" t="n"/>
      <c r="G539" s="16">
        <f>IF(B539="","",IFERROR(INDEX(設定!$B$5:$B$30,MATCH(B539,設定!$A$5:$A$30,0)),"費目を確認"))</f>
        <v/>
      </c>
    </row>
    <row r="540">
      <c r="A540" s="10" t="n"/>
      <c r="B540" s="11" t="n"/>
      <c r="C540" s="12" t="n"/>
      <c r="D540" s="13" t="n"/>
      <c r="E540" s="14" t="n"/>
      <c r="F540" s="15" t="n"/>
      <c r="G540" s="16">
        <f>IF(B540="","",IFERROR(INDEX(設定!$B$5:$B$30,MATCH(B540,設定!$A$5:$A$30,0)),"費目を確認"))</f>
        <v/>
      </c>
    </row>
    <row r="541">
      <c r="A541" s="10" t="n"/>
      <c r="B541" s="11" t="n"/>
      <c r="C541" s="12" t="n"/>
      <c r="D541" s="13" t="n"/>
      <c r="E541" s="14" t="n"/>
      <c r="F541" s="15" t="n"/>
      <c r="G541" s="16">
        <f>IF(B541="","",IFERROR(INDEX(設定!$B$5:$B$30,MATCH(B541,設定!$A$5:$A$30,0)),"費目を確認"))</f>
        <v/>
      </c>
    </row>
    <row r="542">
      <c r="A542" s="10" t="n"/>
      <c r="B542" s="11" t="n"/>
      <c r="C542" s="12" t="n"/>
      <c r="D542" s="13" t="n"/>
      <c r="E542" s="14" t="n"/>
      <c r="F542" s="15" t="n"/>
      <c r="G542" s="16">
        <f>IF(B542="","",IFERROR(INDEX(設定!$B$5:$B$30,MATCH(B542,設定!$A$5:$A$30,0)),"費目を確認"))</f>
        <v/>
      </c>
    </row>
    <row r="543">
      <c r="A543" s="10" t="n"/>
      <c r="B543" s="11" t="n"/>
      <c r="C543" s="12" t="n"/>
      <c r="D543" s="13" t="n"/>
      <c r="E543" s="14" t="n"/>
      <c r="F543" s="15" t="n"/>
      <c r="G543" s="16">
        <f>IF(B543="","",IFERROR(INDEX(設定!$B$5:$B$30,MATCH(B543,設定!$A$5:$A$30,0)),"費目を確認"))</f>
        <v/>
      </c>
    </row>
    <row r="544">
      <c r="A544" s="10" t="n"/>
      <c r="B544" s="11" t="n"/>
      <c r="C544" s="12" t="n"/>
      <c r="D544" s="13" t="n"/>
      <c r="E544" s="14" t="n"/>
      <c r="F544" s="15" t="n"/>
      <c r="G544" s="16">
        <f>IF(B544="","",IFERROR(INDEX(設定!$B$5:$B$30,MATCH(B544,設定!$A$5:$A$30,0)),"費目を確認"))</f>
        <v/>
      </c>
    </row>
    <row r="545">
      <c r="A545" s="10" t="n"/>
      <c r="B545" s="11" t="n"/>
      <c r="C545" s="12" t="n"/>
      <c r="D545" s="13" t="n"/>
      <c r="E545" s="14" t="n"/>
      <c r="F545" s="15" t="n"/>
      <c r="G545" s="16">
        <f>IF(B545="","",IFERROR(INDEX(設定!$B$5:$B$30,MATCH(B545,設定!$A$5:$A$30,0)),"費目を確認"))</f>
        <v/>
      </c>
    </row>
    <row r="546">
      <c r="A546" s="10" t="n"/>
      <c r="B546" s="11" t="n"/>
      <c r="C546" s="12" t="n"/>
      <c r="D546" s="13" t="n"/>
      <c r="E546" s="14" t="n"/>
      <c r="F546" s="15" t="n"/>
      <c r="G546" s="16">
        <f>IF(B546="","",IFERROR(INDEX(設定!$B$5:$B$30,MATCH(B546,設定!$A$5:$A$30,0)),"費目を確認"))</f>
        <v/>
      </c>
    </row>
    <row r="547">
      <c r="A547" s="10" t="n"/>
      <c r="B547" s="11" t="n"/>
      <c r="C547" s="12" t="n"/>
      <c r="D547" s="13" t="n"/>
      <c r="E547" s="14" t="n"/>
      <c r="F547" s="15" t="n"/>
      <c r="G547" s="16">
        <f>IF(B547="","",IFERROR(INDEX(設定!$B$5:$B$30,MATCH(B547,設定!$A$5:$A$30,0)),"費目を確認"))</f>
        <v/>
      </c>
    </row>
    <row r="548">
      <c r="A548" s="10" t="n"/>
      <c r="B548" s="11" t="n"/>
      <c r="C548" s="12" t="n"/>
      <c r="D548" s="13" t="n"/>
      <c r="E548" s="14" t="n"/>
      <c r="F548" s="15" t="n"/>
      <c r="G548" s="16">
        <f>IF(B548="","",IFERROR(INDEX(設定!$B$5:$B$30,MATCH(B548,設定!$A$5:$A$30,0)),"費目を確認"))</f>
        <v/>
      </c>
    </row>
    <row r="549">
      <c r="A549" s="10" t="n"/>
      <c r="B549" s="11" t="n"/>
      <c r="C549" s="12" t="n"/>
      <c r="D549" s="13" t="n"/>
      <c r="E549" s="14" t="n"/>
      <c r="F549" s="15" t="n"/>
      <c r="G549" s="16">
        <f>IF(B549="","",IFERROR(INDEX(設定!$B$5:$B$30,MATCH(B549,設定!$A$5:$A$30,0)),"費目を確認"))</f>
        <v/>
      </c>
    </row>
    <row r="550">
      <c r="A550" s="10" t="n"/>
      <c r="B550" s="11" t="n"/>
      <c r="C550" s="12" t="n"/>
      <c r="D550" s="13" t="n"/>
      <c r="E550" s="14" t="n"/>
      <c r="F550" s="15" t="n"/>
      <c r="G550" s="16">
        <f>IF(B550="","",IFERROR(INDEX(設定!$B$5:$B$30,MATCH(B550,設定!$A$5:$A$30,0)),"費目を確認"))</f>
        <v/>
      </c>
    </row>
    <row r="551">
      <c r="A551" s="10" t="n"/>
      <c r="B551" s="11" t="n"/>
      <c r="C551" s="12" t="n"/>
      <c r="D551" s="13" t="n"/>
      <c r="E551" s="14" t="n"/>
      <c r="F551" s="15" t="n"/>
      <c r="G551" s="16">
        <f>IF(B551="","",IFERROR(INDEX(設定!$B$5:$B$30,MATCH(B551,設定!$A$5:$A$30,0)),"費目を確認"))</f>
        <v/>
      </c>
    </row>
    <row r="552">
      <c r="A552" s="10" t="n"/>
      <c r="B552" s="11" t="n"/>
      <c r="C552" s="12" t="n"/>
      <c r="D552" s="13" t="n"/>
      <c r="E552" s="14" t="n"/>
      <c r="F552" s="15" t="n"/>
      <c r="G552" s="16">
        <f>IF(B552="","",IFERROR(INDEX(設定!$B$5:$B$30,MATCH(B552,設定!$A$5:$A$30,0)),"費目を確認"))</f>
        <v/>
      </c>
    </row>
    <row r="553">
      <c r="A553" s="10" t="n"/>
      <c r="B553" s="11" t="n"/>
      <c r="C553" s="12" t="n"/>
      <c r="D553" s="13" t="n"/>
      <c r="E553" s="14" t="n"/>
      <c r="F553" s="15" t="n"/>
      <c r="G553" s="16">
        <f>IF(B553="","",IFERROR(INDEX(設定!$B$5:$B$30,MATCH(B553,設定!$A$5:$A$30,0)),"費目を確認"))</f>
        <v/>
      </c>
    </row>
    <row r="554">
      <c r="A554" s="10" t="n"/>
      <c r="B554" s="11" t="n"/>
      <c r="C554" s="12" t="n"/>
      <c r="D554" s="13" t="n"/>
      <c r="E554" s="14" t="n"/>
      <c r="F554" s="15" t="n"/>
      <c r="G554" s="16">
        <f>IF(B554="","",IFERROR(INDEX(設定!$B$5:$B$30,MATCH(B554,設定!$A$5:$A$30,0)),"費目を確認"))</f>
        <v/>
      </c>
    </row>
    <row r="555">
      <c r="A555" s="10" t="n"/>
      <c r="B555" s="11" t="n"/>
      <c r="C555" s="12" t="n"/>
      <c r="D555" s="13" t="n"/>
      <c r="E555" s="14" t="n"/>
      <c r="F555" s="15" t="n"/>
      <c r="G555" s="16">
        <f>IF(B555="","",IFERROR(INDEX(設定!$B$5:$B$30,MATCH(B555,設定!$A$5:$A$30,0)),"費目を確認"))</f>
        <v/>
      </c>
    </row>
    <row r="556">
      <c r="A556" s="10" t="n"/>
      <c r="B556" s="11" t="n"/>
      <c r="C556" s="12" t="n"/>
      <c r="D556" s="13" t="n"/>
      <c r="E556" s="14" t="n"/>
      <c r="F556" s="15" t="n"/>
      <c r="G556" s="16">
        <f>IF(B556="","",IFERROR(INDEX(設定!$B$5:$B$30,MATCH(B556,設定!$A$5:$A$30,0)),"費目を確認"))</f>
        <v/>
      </c>
    </row>
    <row r="557">
      <c r="A557" s="10" t="n"/>
      <c r="B557" s="11" t="n"/>
      <c r="C557" s="12" t="n"/>
      <c r="D557" s="13" t="n"/>
      <c r="E557" s="14" t="n"/>
      <c r="F557" s="15" t="n"/>
      <c r="G557" s="16">
        <f>IF(B557="","",IFERROR(INDEX(設定!$B$5:$B$30,MATCH(B557,設定!$A$5:$A$30,0)),"費目を確認"))</f>
        <v/>
      </c>
    </row>
    <row r="558">
      <c r="A558" s="10" t="n"/>
      <c r="B558" s="11" t="n"/>
      <c r="C558" s="12" t="n"/>
      <c r="D558" s="13" t="n"/>
      <c r="E558" s="14" t="n"/>
      <c r="F558" s="15" t="n"/>
      <c r="G558" s="16">
        <f>IF(B558="","",IFERROR(INDEX(設定!$B$5:$B$30,MATCH(B558,設定!$A$5:$A$30,0)),"費目を確認"))</f>
        <v/>
      </c>
    </row>
    <row r="559">
      <c r="A559" s="10" t="n"/>
      <c r="B559" s="11" t="n"/>
      <c r="C559" s="12" t="n"/>
      <c r="D559" s="13" t="n"/>
      <c r="E559" s="14" t="n"/>
      <c r="F559" s="15" t="n"/>
      <c r="G559" s="16">
        <f>IF(B559="","",IFERROR(INDEX(設定!$B$5:$B$30,MATCH(B559,設定!$A$5:$A$30,0)),"費目を確認"))</f>
        <v/>
      </c>
    </row>
    <row r="560">
      <c r="A560" s="10" t="n"/>
      <c r="B560" s="11" t="n"/>
      <c r="C560" s="12" t="n"/>
      <c r="D560" s="13" t="n"/>
      <c r="E560" s="14" t="n"/>
      <c r="F560" s="15" t="n"/>
      <c r="G560" s="16">
        <f>IF(B560="","",IFERROR(INDEX(設定!$B$5:$B$30,MATCH(B560,設定!$A$5:$A$30,0)),"費目を確認"))</f>
        <v/>
      </c>
    </row>
    <row r="561">
      <c r="A561" s="10" t="n"/>
      <c r="B561" s="11" t="n"/>
      <c r="C561" s="12" t="n"/>
      <c r="D561" s="13" t="n"/>
      <c r="E561" s="14" t="n"/>
      <c r="F561" s="15" t="n"/>
      <c r="G561" s="16">
        <f>IF(B561="","",IFERROR(INDEX(設定!$B$5:$B$30,MATCH(B561,設定!$A$5:$A$30,0)),"費目を確認"))</f>
        <v/>
      </c>
    </row>
    <row r="562">
      <c r="A562" s="10" t="n"/>
      <c r="B562" s="11" t="n"/>
      <c r="C562" s="12" t="n"/>
      <c r="D562" s="13" t="n"/>
      <c r="E562" s="14" t="n"/>
      <c r="F562" s="15" t="n"/>
      <c r="G562" s="16">
        <f>IF(B562="","",IFERROR(INDEX(設定!$B$5:$B$30,MATCH(B562,設定!$A$5:$A$30,0)),"費目を確認"))</f>
        <v/>
      </c>
    </row>
    <row r="563">
      <c r="A563" s="10" t="n"/>
      <c r="B563" s="11" t="n"/>
      <c r="C563" s="12" t="n"/>
      <c r="D563" s="13" t="n"/>
      <c r="E563" s="14" t="n"/>
      <c r="F563" s="15" t="n"/>
      <c r="G563" s="16">
        <f>IF(B563="","",IFERROR(INDEX(設定!$B$5:$B$30,MATCH(B563,設定!$A$5:$A$30,0)),"費目を確認"))</f>
        <v/>
      </c>
    </row>
    <row r="564">
      <c r="A564" s="10" t="n"/>
      <c r="B564" s="11" t="n"/>
      <c r="C564" s="12" t="n"/>
      <c r="D564" s="13" t="n"/>
      <c r="E564" s="14" t="n"/>
      <c r="F564" s="15" t="n"/>
      <c r="G564" s="16">
        <f>IF(B564="","",IFERROR(INDEX(設定!$B$5:$B$30,MATCH(B564,設定!$A$5:$A$30,0)),"費目を確認"))</f>
        <v/>
      </c>
    </row>
    <row r="565">
      <c r="A565" s="10" t="n"/>
      <c r="B565" s="11" t="n"/>
      <c r="C565" s="12" t="n"/>
      <c r="D565" s="13" t="n"/>
      <c r="E565" s="14" t="n"/>
      <c r="F565" s="15" t="n"/>
      <c r="G565" s="16">
        <f>IF(B565="","",IFERROR(INDEX(設定!$B$5:$B$30,MATCH(B565,設定!$A$5:$A$30,0)),"費目を確認"))</f>
        <v/>
      </c>
    </row>
    <row r="566">
      <c r="A566" s="10" t="n"/>
      <c r="B566" s="11" t="n"/>
      <c r="C566" s="12" t="n"/>
      <c r="D566" s="13" t="n"/>
      <c r="E566" s="14" t="n"/>
      <c r="F566" s="15" t="n"/>
      <c r="G566" s="16">
        <f>IF(B566="","",IFERROR(INDEX(設定!$B$5:$B$30,MATCH(B566,設定!$A$5:$A$30,0)),"費目を確認"))</f>
        <v/>
      </c>
    </row>
    <row r="567">
      <c r="A567" s="10" t="n"/>
      <c r="B567" s="11" t="n"/>
      <c r="C567" s="12" t="n"/>
      <c r="D567" s="13" t="n"/>
      <c r="E567" s="14" t="n"/>
      <c r="F567" s="15" t="n"/>
      <c r="G567" s="16">
        <f>IF(B567="","",IFERROR(INDEX(設定!$B$5:$B$30,MATCH(B567,設定!$A$5:$A$30,0)),"費目を確認"))</f>
        <v/>
      </c>
    </row>
    <row r="568">
      <c r="A568" s="10" t="n"/>
      <c r="B568" s="11" t="n"/>
      <c r="C568" s="12" t="n"/>
      <c r="D568" s="13" t="n"/>
      <c r="E568" s="14" t="n"/>
      <c r="F568" s="15" t="n"/>
      <c r="G568" s="16">
        <f>IF(B568="","",IFERROR(INDEX(設定!$B$5:$B$30,MATCH(B568,設定!$A$5:$A$30,0)),"費目を確認"))</f>
        <v/>
      </c>
    </row>
    <row r="569">
      <c r="A569" s="10" t="n"/>
      <c r="B569" s="11" t="n"/>
      <c r="C569" s="12" t="n"/>
      <c r="D569" s="13" t="n"/>
      <c r="E569" s="14" t="n"/>
      <c r="F569" s="15" t="n"/>
      <c r="G569" s="16">
        <f>IF(B569="","",IFERROR(INDEX(設定!$B$5:$B$30,MATCH(B569,設定!$A$5:$A$30,0)),"費目を確認"))</f>
        <v/>
      </c>
    </row>
    <row r="570">
      <c r="A570" s="10" t="n"/>
      <c r="B570" s="11" t="n"/>
      <c r="C570" s="12" t="n"/>
      <c r="D570" s="13" t="n"/>
      <c r="E570" s="14" t="n"/>
      <c r="F570" s="15" t="n"/>
      <c r="G570" s="16">
        <f>IF(B570="","",IFERROR(INDEX(設定!$B$5:$B$30,MATCH(B570,設定!$A$5:$A$30,0)),"費目を確認"))</f>
        <v/>
      </c>
    </row>
    <row r="571">
      <c r="A571" s="10" t="n"/>
      <c r="B571" s="11" t="n"/>
      <c r="C571" s="12" t="n"/>
      <c r="D571" s="13" t="n"/>
      <c r="E571" s="14" t="n"/>
      <c r="F571" s="15" t="n"/>
      <c r="G571" s="16">
        <f>IF(B571="","",IFERROR(INDEX(設定!$B$5:$B$30,MATCH(B571,設定!$A$5:$A$30,0)),"費目を確認"))</f>
        <v/>
      </c>
    </row>
    <row r="572">
      <c r="A572" s="10" t="n"/>
      <c r="B572" s="11" t="n"/>
      <c r="C572" s="12" t="n"/>
      <c r="D572" s="13" t="n"/>
      <c r="E572" s="14" t="n"/>
      <c r="F572" s="15" t="n"/>
      <c r="G572" s="16">
        <f>IF(B572="","",IFERROR(INDEX(設定!$B$5:$B$30,MATCH(B572,設定!$A$5:$A$30,0)),"費目を確認"))</f>
        <v/>
      </c>
    </row>
    <row r="573">
      <c r="A573" s="10" t="n"/>
      <c r="B573" s="11" t="n"/>
      <c r="C573" s="12" t="n"/>
      <c r="D573" s="13" t="n"/>
      <c r="E573" s="14" t="n"/>
      <c r="F573" s="15" t="n"/>
      <c r="G573" s="16">
        <f>IF(B573="","",IFERROR(INDEX(設定!$B$5:$B$30,MATCH(B573,設定!$A$5:$A$30,0)),"費目を確認"))</f>
        <v/>
      </c>
    </row>
    <row r="574">
      <c r="A574" s="10" t="n"/>
      <c r="B574" s="11" t="n"/>
      <c r="C574" s="12" t="n"/>
      <c r="D574" s="13" t="n"/>
      <c r="E574" s="14" t="n"/>
      <c r="F574" s="15" t="n"/>
      <c r="G574" s="16">
        <f>IF(B574="","",IFERROR(INDEX(設定!$B$5:$B$30,MATCH(B574,設定!$A$5:$A$30,0)),"費目を確認"))</f>
        <v/>
      </c>
    </row>
    <row r="575">
      <c r="A575" s="10" t="n"/>
      <c r="B575" s="11" t="n"/>
      <c r="C575" s="12" t="n"/>
      <c r="D575" s="13" t="n"/>
      <c r="E575" s="14" t="n"/>
      <c r="F575" s="15" t="n"/>
      <c r="G575" s="16">
        <f>IF(B575="","",IFERROR(INDEX(設定!$B$5:$B$30,MATCH(B575,設定!$A$5:$A$30,0)),"費目を確認"))</f>
        <v/>
      </c>
    </row>
    <row r="576">
      <c r="A576" s="10" t="n"/>
      <c r="B576" s="11" t="n"/>
      <c r="C576" s="12" t="n"/>
      <c r="D576" s="13" t="n"/>
      <c r="E576" s="14" t="n"/>
      <c r="F576" s="15" t="n"/>
      <c r="G576" s="16">
        <f>IF(B576="","",IFERROR(INDEX(設定!$B$5:$B$30,MATCH(B576,設定!$A$5:$A$30,0)),"費目を確認"))</f>
        <v/>
      </c>
    </row>
    <row r="577">
      <c r="A577" s="10" t="n"/>
      <c r="B577" s="11" t="n"/>
      <c r="C577" s="12" t="n"/>
      <c r="D577" s="13" t="n"/>
      <c r="E577" s="14" t="n"/>
      <c r="F577" s="15" t="n"/>
      <c r="G577" s="16">
        <f>IF(B577="","",IFERROR(INDEX(設定!$B$5:$B$30,MATCH(B577,設定!$A$5:$A$30,0)),"費目を確認"))</f>
        <v/>
      </c>
    </row>
    <row r="578">
      <c r="A578" s="10" t="n"/>
      <c r="B578" s="11" t="n"/>
      <c r="C578" s="12" t="n"/>
      <c r="D578" s="13" t="n"/>
      <c r="E578" s="14" t="n"/>
      <c r="F578" s="15" t="n"/>
      <c r="G578" s="16">
        <f>IF(B578="","",IFERROR(INDEX(設定!$B$5:$B$30,MATCH(B578,設定!$A$5:$A$30,0)),"費目を確認"))</f>
        <v/>
      </c>
    </row>
    <row r="579">
      <c r="A579" s="10" t="n"/>
      <c r="B579" s="11" t="n"/>
      <c r="C579" s="12" t="n"/>
      <c r="D579" s="13" t="n"/>
      <c r="E579" s="14" t="n"/>
      <c r="F579" s="15" t="n"/>
      <c r="G579" s="16">
        <f>IF(B579="","",IFERROR(INDEX(設定!$B$5:$B$30,MATCH(B579,設定!$A$5:$A$30,0)),"費目を確認"))</f>
        <v/>
      </c>
    </row>
    <row r="580">
      <c r="A580" s="10" t="n"/>
      <c r="B580" s="11" t="n"/>
      <c r="C580" s="12" t="n"/>
      <c r="D580" s="13" t="n"/>
      <c r="E580" s="14" t="n"/>
      <c r="F580" s="15" t="n"/>
      <c r="G580" s="16">
        <f>IF(B580="","",IFERROR(INDEX(設定!$B$5:$B$30,MATCH(B580,設定!$A$5:$A$30,0)),"費目を確認"))</f>
        <v/>
      </c>
    </row>
    <row r="581">
      <c r="A581" s="10" t="n"/>
      <c r="B581" s="11" t="n"/>
      <c r="C581" s="12" t="n"/>
      <c r="D581" s="13" t="n"/>
      <c r="E581" s="14" t="n"/>
      <c r="F581" s="15" t="n"/>
      <c r="G581" s="16">
        <f>IF(B581="","",IFERROR(INDEX(設定!$B$5:$B$30,MATCH(B581,設定!$A$5:$A$30,0)),"費目を確認"))</f>
        <v/>
      </c>
    </row>
    <row r="582">
      <c r="A582" s="10" t="n"/>
      <c r="B582" s="11" t="n"/>
      <c r="C582" s="12" t="n"/>
      <c r="D582" s="13" t="n"/>
      <c r="E582" s="14" t="n"/>
      <c r="F582" s="15" t="n"/>
      <c r="G582" s="16">
        <f>IF(B582="","",IFERROR(INDEX(設定!$B$5:$B$30,MATCH(B582,設定!$A$5:$A$30,0)),"費目を確認"))</f>
        <v/>
      </c>
    </row>
    <row r="583">
      <c r="A583" s="10" t="n"/>
      <c r="B583" s="11" t="n"/>
      <c r="C583" s="12" t="n"/>
      <c r="D583" s="13" t="n"/>
      <c r="E583" s="14" t="n"/>
      <c r="F583" s="15" t="n"/>
      <c r="G583" s="16">
        <f>IF(B583="","",IFERROR(INDEX(設定!$B$5:$B$30,MATCH(B583,設定!$A$5:$A$30,0)),"費目を確認"))</f>
        <v/>
      </c>
    </row>
    <row r="584">
      <c r="A584" s="10" t="n"/>
      <c r="B584" s="11" t="n"/>
      <c r="C584" s="12" t="n"/>
      <c r="D584" s="13" t="n"/>
      <c r="E584" s="14" t="n"/>
      <c r="F584" s="15" t="n"/>
      <c r="G584" s="16">
        <f>IF(B584="","",IFERROR(INDEX(設定!$B$5:$B$30,MATCH(B584,設定!$A$5:$A$30,0)),"費目を確認"))</f>
        <v/>
      </c>
    </row>
    <row r="585">
      <c r="A585" s="10" t="n"/>
      <c r="B585" s="11" t="n"/>
      <c r="C585" s="12" t="n"/>
      <c r="D585" s="13" t="n"/>
      <c r="E585" s="14" t="n"/>
      <c r="F585" s="15" t="n"/>
      <c r="G585" s="16">
        <f>IF(B585="","",IFERROR(INDEX(設定!$B$5:$B$30,MATCH(B585,設定!$A$5:$A$30,0)),"費目を確認"))</f>
        <v/>
      </c>
    </row>
    <row r="586">
      <c r="A586" s="10" t="n"/>
      <c r="B586" s="11" t="n"/>
      <c r="C586" s="12" t="n"/>
      <c r="D586" s="13" t="n"/>
      <c r="E586" s="14" t="n"/>
      <c r="F586" s="15" t="n"/>
      <c r="G586" s="16">
        <f>IF(B586="","",IFERROR(INDEX(設定!$B$5:$B$30,MATCH(B586,設定!$A$5:$A$30,0)),"費目を確認"))</f>
        <v/>
      </c>
    </row>
    <row r="587">
      <c r="A587" s="10" t="n"/>
      <c r="B587" s="11" t="n"/>
      <c r="C587" s="12" t="n"/>
      <c r="D587" s="13" t="n"/>
      <c r="E587" s="14" t="n"/>
      <c r="F587" s="15" t="n"/>
      <c r="G587" s="16">
        <f>IF(B587="","",IFERROR(INDEX(設定!$B$5:$B$30,MATCH(B587,設定!$A$5:$A$30,0)),"費目を確認"))</f>
        <v/>
      </c>
    </row>
    <row r="588">
      <c r="A588" s="10" t="n"/>
      <c r="B588" s="11" t="n"/>
      <c r="C588" s="12" t="n"/>
      <c r="D588" s="13" t="n"/>
      <c r="E588" s="14" t="n"/>
      <c r="F588" s="15" t="n"/>
      <c r="G588" s="16">
        <f>IF(B588="","",IFERROR(INDEX(設定!$B$5:$B$30,MATCH(B588,設定!$A$5:$A$30,0)),"費目を確認"))</f>
        <v/>
      </c>
    </row>
    <row r="589">
      <c r="A589" s="10" t="n"/>
      <c r="B589" s="11" t="n"/>
      <c r="C589" s="12" t="n"/>
      <c r="D589" s="13" t="n"/>
      <c r="E589" s="14" t="n"/>
      <c r="F589" s="15" t="n"/>
      <c r="G589" s="16">
        <f>IF(B589="","",IFERROR(INDEX(設定!$B$5:$B$30,MATCH(B589,設定!$A$5:$A$30,0)),"費目を確認"))</f>
        <v/>
      </c>
    </row>
    <row r="590">
      <c r="A590" s="10" t="n"/>
      <c r="B590" s="11" t="n"/>
      <c r="C590" s="12" t="n"/>
      <c r="D590" s="13" t="n"/>
      <c r="E590" s="14" t="n"/>
      <c r="F590" s="15" t="n"/>
      <c r="G590" s="16">
        <f>IF(B590="","",IFERROR(INDEX(設定!$B$5:$B$30,MATCH(B590,設定!$A$5:$A$30,0)),"費目を確認"))</f>
        <v/>
      </c>
    </row>
    <row r="591">
      <c r="A591" s="10" t="n"/>
      <c r="B591" s="11" t="n"/>
      <c r="C591" s="12" t="n"/>
      <c r="D591" s="13" t="n"/>
      <c r="E591" s="14" t="n"/>
      <c r="F591" s="15" t="n"/>
      <c r="G591" s="16">
        <f>IF(B591="","",IFERROR(INDEX(設定!$B$5:$B$30,MATCH(B591,設定!$A$5:$A$30,0)),"費目を確認"))</f>
        <v/>
      </c>
    </row>
    <row r="592">
      <c r="A592" s="10" t="n"/>
      <c r="B592" s="11" t="n"/>
      <c r="C592" s="12" t="n"/>
      <c r="D592" s="13" t="n"/>
      <c r="E592" s="14" t="n"/>
      <c r="F592" s="15" t="n"/>
      <c r="G592" s="16">
        <f>IF(B592="","",IFERROR(INDEX(設定!$B$5:$B$30,MATCH(B592,設定!$A$5:$A$30,0)),"費目を確認"))</f>
        <v/>
      </c>
    </row>
    <row r="593">
      <c r="A593" s="10" t="n"/>
      <c r="B593" s="11" t="n"/>
      <c r="C593" s="12" t="n"/>
      <c r="D593" s="13" t="n"/>
      <c r="E593" s="14" t="n"/>
      <c r="F593" s="15" t="n"/>
      <c r="G593" s="16">
        <f>IF(B593="","",IFERROR(INDEX(設定!$B$5:$B$30,MATCH(B593,設定!$A$5:$A$30,0)),"費目を確認"))</f>
        <v/>
      </c>
    </row>
    <row r="594">
      <c r="A594" s="10" t="n"/>
      <c r="B594" s="11" t="n"/>
      <c r="C594" s="12" t="n"/>
      <c r="D594" s="13" t="n"/>
      <c r="E594" s="14" t="n"/>
      <c r="F594" s="15" t="n"/>
      <c r="G594" s="16">
        <f>IF(B594="","",IFERROR(INDEX(設定!$B$5:$B$30,MATCH(B594,設定!$A$5:$A$30,0)),"費目を確認"))</f>
        <v/>
      </c>
    </row>
    <row r="595">
      <c r="A595" s="10" t="n"/>
      <c r="B595" s="11" t="n"/>
      <c r="C595" s="12" t="n"/>
      <c r="D595" s="13" t="n"/>
      <c r="E595" s="14" t="n"/>
      <c r="F595" s="15" t="n"/>
      <c r="G595" s="16">
        <f>IF(B595="","",IFERROR(INDEX(設定!$B$5:$B$30,MATCH(B595,設定!$A$5:$A$30,0)),"費目を確認"))</f>
        <v/>
      </c>
    </row>
    <row r="596">
      <c r="A596" s="10" t="n"/>
      <c r="B596" s="11" t="n"/>
      <c r="C596" s="12" t="n"/>
      <c r="D596" s="13" t="n"/>
      <c r="E596" s="14" t="n"/>
      <c r="F596" s="15" t="n"/>
      <c r="G596" s="16">
        <f>IF(B596="","",IFERROR(INDEX(設定!$B$5:$B$30,MATCH(B596,設定!$A$5:$A$30,0)),"費目を確認"))</f>
        <v/>
      </c>
    </row>
    <row r="597">
      <c r="A597" s="10" t="n"/>
      <c r="B597" s="11" t="n"/>
      <c r="C597" s="12" t="n"/>
      <c r="D597" s="13" t="n"/>
      <c r="E597" s="14" t="n"/>
      <c r="F597" s="15" t="n"/>
      <c r="G597" s="16">
        <f>IF(B597="","",IFERROR(INDEX(設定!$B$5:$B$30,MATCH(B597,設定!$A$5:$A$30,0)),"費目を確認"))</f>
        <v/>
      </c>
    </row>
    <row r="598">
      <c r="A598" s="10" t="n"/>
      <c r="B598" s="11" t="n"/>
      <c r="C598" s="12" t="n"/>
      <c r="D598" s="13" t="n"/>
      <c r="E598" s="14" t="n"/>
      <c r="F598" s="15" t="n"/>
      <c r="G598" s="16">
        <f>IF(B598="","",IFERROR(INDEX(設定!$B$5:$B$30,MATCH(B598,設定!$A$5:$A$30,0)),"費目を確認"))</f>
        <v/>
      </c>
    </row>
    <row r="599">
      <c r="A599" s="10" t="n"/>
      <c r="B599" s="11" t="n"/>
      <c r="C599" s="12" t="n"/>
      <c r="D599" s="13" t="n"/>
      <c r="E599" s="14" t="n"/>
      <c r="F599" s="15" t="n"/>
      <c r="G599" s="16">
        <f>IF(B599="","",IFERROR(INDEX(設定!$B$5:$B$30,MATCH(B599,設定!$A$5:$A$30,0)),"費目を確認"))</f>
        <v/>
      </c>
    </row>
    <row r="600">
      <c r="A600" s="10" t="n"/>
      <c r="B600" s="11" t="n"/>
      <c r="C600" s="12" t="n"/>
      <c r="D600" s="13" t="n"/>
      <c r="E600" s="14" t="n"/>
      <c r="F600" s="15" t="n"/>
      <c r="G600" s="16">
        <f>IF(B600="","",IFERROR(INDEX(設定!$B$5:$B$30,MATCH(B600,設定!$A$5:$A$30,0)),"費目を確認"))</f>
        <v/>
      </c>
    </row>
    <row r="601">
      <c r="A601" s="10" t="n"/>
      <c r="B601" s="11" t="n"/>
      <c r="C601" s="12" t="n"/>
      <c r="D601" s="13" t="n"/>
      <c r="E601" s="14" t="n"/>
      <c r="F601" s="15" t="n"/>
      <c r="G601" s="16">
        <f>IF(B601="","",IFERROR(INDEX(設定!$B$5:$B$30,MATCH(B601,設定!$A$5:$A$30,0)),"費目を確認"))</f>
        <v/>
      </c>
    </row>
    <row r="602">
      <c r="A602" s="10" t="n"/>
      <c r="B602" s="11" t="n"/>
      <c r="C602" s="12" t="n"/>
      <c r="D602" s="13" t="n"/>
      <c r="E602" s="14" t="n"/>
      <c r="F602" s="15" t="n"/>
      <c r="G602" s="16">
        <f>IF(B602="","",IFERROR(INDEX(設定!$B$5:$B$30,MATCH(B602,設定!$A$5:$A$30,0)),"費目を確認"))</f>
        <v/>
      </c>
    </row>
    <row r="603">
      <c r="A603" s="10" t="n"/>
      <c r="B603" s="11" t="n"/>
      <c r="C603" s="12" t="n"/>
      <c r="D603" s="13" t="n"/>
      <c r="E603" s="14" t="n"/>
      <c r="F603" s="15" t="n"/>
      <c r="G603" s="16">
        <f>IF(B603="","",IFERROR(INDEX(設定!$B$5:$B$30,MATCH(B603,設定!$A$5:$A$30,0)),"費目を確認"))</f>
        <v/>
      </c>
    </row>
    <row r="604">
      <c r="A604" s="10" t="n"/>
      <c r="B604" s="11" t="n"/>
      <c r="C604" s="12" t="n"/>
      <c r="D604" s="13" t="n"/>
      <c r="E604" s="14" t="n"/>
      <c r="F604" s="15" t="n"/>
      <c r="G604" s="16">
        <f>IF(B604="","",IFERROR(INDEX(設定!$B$5:$B$30,MATCH(B604,設定!$A$5:$A$30,0)),"費目を確認"))</f>
        <v/>
      </c>
    </row>
    <row r="605">
      <c r="A605" s="10" t="n"/>
      <c r="B605" s="11" t="n"/>
      <c r="C605" s="12" t="n"/>
      <c r="D605" s="13" t="n"/>
      <c r="E605" s="14" t="n"/>
      <c r="F605" s="15" t="n"/>
      <c r="G605" s="16">
        <f>IF(B605="","",IFERROR(INDEX(設定!$B$5:$B$30,MATCH(B605,設定!$A$5:$A$30,0)),"費目を確認"))</f>
        <v/>
      </c>
    </row>
    <row r="606">
      <c r="A606" s="10" t="n"/>
      <c r="B606" s="11" t="n"/>
      <c r="C606" s="12" t="n"/>
      <c r="D606" s="13" t="n"/>
      <c r="E606" s="14" t="n"/>
      <c r="F606" s="15" t="n"/>
      <c r="G606" s="16">
        <f>IF(B606="","",IFERROR(INDEX(設定!$B$5:$B$30,MATCH(B606,設定!$A$5:$A$30,0)),"費目を確認"))</f>
        <v/>
      </c>
    </row>
    <row r="607">
      <c r="A607" s="10" t="n"/>
      <c r="B607" s="11" t="n"/>
      <c r="C607" s="12" t="n"/>
      <c r="D607" s="13" t="n"/>
      <c r="E607" s="14" t="n"/>
      <c r="F607" s="15" t="n"/>
      <c r="G607" s="16">
        <f>IF(B607="","",IFERROR(INDEX(設定!$B$5:$B$30,MATCH(B607,設定!$A$5:$A$30,0)),"費目を確認"))</f>
        <v/>
      </c>
    </row>
    <row r="608">
      <c r="A608" s="10" t="n"/>
      <c r="B608" s="11" t="n"/>
      <c r="C608" s="12" t="n"/>
      <c r="D608" s="13" t="n"/>
      <c r="E608" s="14" t="n"/>
      <c r="F608" s="15" t="n"/>
      <c r="G608" s="16">
        <f>IF(B608="","",IFERROR(INDEX(設定!$B$5:$B$30,MATCH(B608,設定!$A$5:$A$30,0)),"費目を確認"))</f>
        <v/>
      </c>
    </row>
    <row r="609">
      <c r="A609" s="10" t="n"/>
      <c r="B609" s="11" t="n"/>
      <c r="C609" s="12" t="n"/>
      <c r="D609" s="13" t="n"/>
      <c r="E609" s="14" t="n"/>
      <c r="F609" s="15" t="n"/>
      <c r="G609" s="16">
        <f>IF(B609="","",IFERROR(INDEX(設定!$B$5:$B$30,MATCH(B609,設定!$A$5:$A$30,0)),"費目を確認"))</f>
        <v/>
      </c>
    </row>
    <row r="610">
      <c r="A610" s="10" t="n"/>
      <c r="B610" s="11" t="n"/>
      <c r="C610" s="12" t="n"/>
      <c r="D610" s="13" t="n"/>
      <c r="E610" s="14" t="n"/>
      <c r="F610" s="15" t="n"/>
      <c r="G610" s="16">
        <f>IF(B610="","",IFERROR(INDEX(設定!$B$5:$B$30,MATCH(B610,設定!$A$5:$A$30,0)),"費目を確認"))</f>
        <v/>
      </c>
    </row>
    <row r="611">
      <c r="A611" s="10" t="n"/>
      <c r="B611" s="11" t="n"/>
      <c r="C611" s="12" t="n"/>
      <c r="D611" s="13" t="n"/>
      <c r="E611" s="14" t="n"/>
      <c r="F611" s="15" t="n"/>
      <c r="G611" s="16">
        <f>IF(B611="","",IFERROR(INDEX(設定!$B$5:$B$30,MATCH(B611,設定!$A$5:$A$30,0)),"費目を確認"))</f>
        <v/>
      </c>
    </row>
    <row r="612">
      <c r="A612" s="10" t="n"/>
      <c r="B612" s="11" t="n"/>
      <c r="C612" s="12" t="n"/>
      <c r="D612" s="13" t="n"/>
      <c r="E612" s="14" t="n"/>
      <c r="F612" s="15" t="n"/>
      <c r="G612" s="16">
        <f>IF(B612="","",IFERROR(INDEX(設定!$B$5:$B$30,MATCH(B612,設定!$A$5:$A$30,0)),"費目を確認"))</f>
        <v/>
      </c>
    </row>
    <row r="613">
      <c r="A613" s="10" t="n"/>
      <c r="B613" s="11" t="n"/>
      <c r="C613" s="12" t="n"/>
      <c r="D613" s="13" t="n"/>
      <c r="E613" s="14" t="n"/>
      <c r="F613" s="15" t="n"/>
      <c r="G613" s="16">
        <f>IF(B613="","",IFERROR(INDEX(設定!$B$5:$B$30,MATCH(B613,設定!$A$5:$A$30,0)),"費目を確認"))</f>
        <v/>
      </c>
    </row>
    <row r="614">
      <c r="A614" s="10" t="n"/>
      <c r="B614" s="11" t="n"/>
      <c r="C614" s="12" t="n"/>
      <c r="D614" s="13" t="n"/>
      <c r="E614" s="14" t="n"/>
      <c r="F614" s="15" t="n"/>
      <c r="G614" s="16">
        <f>IF(B614="","",IFERROR(INDEX(設定!$B$5:$B$30,MATCH(B614,設定!$A$5:$A$30,0)),"費目を確認"))</f>
        <v/>
      </c>
    </row>
    <row r="615">
      <c r="A615" s="10" t="n"/>
      <c r="B615" s="11" t="n"/>
      <c r="C615" s="12" t="n"/>
      <c r="D615" s="13" t="n"/>
      <c r="E615" s="14" t="n"/>
      <c r="F615" s="15" t="n"/>
      <c r="G615" s="16">
        <f>IF(B615="","",IFERROR(INDEX(設定!$B$5:$B$30,MATCH(B615,設定!$A$5:$A$30,0)),"費目を確認"))</f>
        <v/>
      </c>
    </row>
    <row r="616">
      <c r="A616" s="10" t="n"/>
      <c r="B616" s="11" t="n"/>
      <c r="C616" s="12" t="n"/>
      <c r="D616" s="13" t="n"/>
      <c r="E616" s="14" t="n"/>
      <c r="F616" s="15" t="n"/>
      <c r="G616" s="16">
        <f>IF(B616="","",IFERROR(INDEX(設定!$B$5:$B$30,MATCH(B616,設定!$A$5:$A$30,0)),"費目を確認"))</f>
        <v/>
      </c>
    </row>
    <row r="617">
      <c r="A617" s="10" t="n"/>
      <c r="B617" s="11" t="n"/>
      <c r="C617" s="12" t="n"/>
      <c r="D617" s="13" t="n"/>
      <c r="E617" s="14" t="n"/>
      <c r="F617" s="15" t="n"/>
      <c r="G617" s="16">
        <f>IF(B617="","",IFERROR(INDEX(設定!$B$5:$B$30,MATCH(B617,設定!$A$5:$A$30,0)),"費目を確認"))</f>
        <v/>
      </c>
    </row>
    <row r="618">
      <c r="A618" s="10" t="n"/>
      <c r="B618" s="11" t="n"/>
      <c r="C618" s="12" t="n"/>
      <c r="D618" s="13" t="n"/>
      <c r="E618" s="14" t="n"/>
      <c r="F618" s="15" t="n"/>
      <c r="G618" s="16">
        <f>IF(B618="","",IFERROR(INDEX(設定!$B$5:$B$30,MATCH(B618,設定!$A$5:$A$30,0)),"費目を確認"))</f>
        <v/>
      </c>
    </row>
    <row r="619">
      <c r="A619" s="10" t="n"/>
      <c r="B619" s="11" t="n"/>
      <c r="C619" s="12" t="n"/>
      <c r="D619" s="13" t="n"/>
      <c r="E619" s="14" t="n"/>
      <c r="F619" s="15" t="n"/>
      <c r="G619" s="16">
        <f>IF(B619="","",IFERROR(INDEX(設定!$B$5:$B$30,MATCH(B619,設定!$A$5:$A$30,0)),"費目を確認"))</f>
        <v/>
      </c>
    </row>
    <row r="620">
      <c r="A620" s="10" t="n"/>
      <c r="B620" s="11" t="n"/>
      <c r="C620" s="12" t="n"/>
      <c r="D620" s="13" t="n"/>
      <c r="E620" s="14" t="n"/>
      <c r="F620" s="15" t="n"/>
      <c r="G620" s="16">
        <f>IF(B620="","",IFERROR(INDEX(設定!$B$5:$B$30,MATCH(B620,設定!$A$5:$A$30,0)),"費目を確認"))</f>
        <v/>
      </c>
    </row>
    <row r="621">
      <c r="A621" s="10" t="n"/>
      <c r="B621" s="11" t="n"/>
      <c r="C621" s="12" t="n"/>
      <c r="D621" s="13" t="n"/>
      <c r="E621" s="14" t="n"/>
      <c r="F621" s="15" t="n"/>
      <c r="G621" s="16">
        <f>IF(B621="","",IFERROR(INDEX(設定!$B$5:$B$30,MATCH(B621,設定!$A$5:$A$30,0)),"費目を確認"))</f>
        <v/>
      </c>
    </row>
    <row r="622">
      <c r="A622" s="10" t="n"/>
      <c r="B622" s="11" t="n"/>
      <c r="C622" s="12" t="n"/>
      <c r="D622" s="13" t="n"/>
      <c r="E622" s="14" t="n"/>
      <c r="F622" s="15" t="n"/>
      <c r="G622" s="16">
        <f>IF(B622="","",IFERROR(INDEX(設定!$B$5:$B$30,MATCH(B622,設定!$A$5:$A$30,0)),"費目を確認"))</f>
        <v/>
      </c>
    </row>
    <row r="623">
      <c r="A623" s="10" t="n"/>
      <c r="B623" s="11" t="n"/>
      <c r="C623" s="12" t="n"/>
      <c r="D623" s="13" t="n"/>
      <c r="E623" s="14" t="n"/>
      <c r="F623" s="15" t="n"/>
      <c r="G623" s="16">
        <f>IF(B623="","",IFERROR(INDEX(設定!$B$5:$B$30,MATCH(B623,設定!$A$5:$A$30,0)),"費目を確認"))</f>
        <v/>
      </c>
    </row>
    <row r="624">
      <c r="A624" s="10" t="n"/>
      <c r="B624" s="11" t="n"/>
      <c r="C624" s="12" t="n"/>
      <c r="D624" s="13" t="n"/>
      <c r="E624" s="14" t="n"/>
      <c r="F624" s="15" t="n"/>
      <c r="G624" s="16">
        <f>IF(B624="","",IFERROR(INDEX(設定!$B$5:$B$30,MATCH(B624,設定!$A$5:$A$30,0)),"費目を確認"))</f>
        <v/>
      </c>
    </row>
    <row r="625">
      <c r="A625" s="10" t="n"/>
      <c r="B625" s="11" t="n"/>
      <c r="C625" s="12" t="n"/>
      <c r="D625" s="13" t="n"/>
      <c r="E625" s="14" t="n"/>
      <c r="F625" s="15" t="n"/>
      <c r="G625" s="16">
        <f>IF(B625="","",IFERROR(INDEX(設定!$B$5:$B$30,MATCH(B625,設定!$A$5:$A$30,0)),"費目を確認"))</f>
        <v/>
      </c>
    </row>
    <row r="626">
      <c r="A626" s="10" t="n"/>
      <c r="B626" s="11" t="n"/>
      <c r="C626" s="12" t="n"/>
      <c r="D626" s="13" t="n"/>
      <c r="E626" s="14" t="n"/>
      <c r="F626" s="15" t="n"/>
      <c r="G626" s="16">
        <f>IF(B626="","",IFERROR(INDEX(設定!$B$5:$B$30,MATCH(B626,設定!$A$5:$A$30,0)),"費目を確認"))</f>
        <v/>
      </c>
    </row>
    <row r="627">
      <c r="A627" s="10" t="n"/>
      <c r="B627" s="11" t="n"/>
      <c r="C627" s="12" t="n"/>
      <c r="D627" s="13" t="n"/>
      <c r="E627" s="14" t="n"/>
      <c r="F627" s="15" t="n"/>
      <c r="G627" s="16">
        <f>IF(B627="","",IFERROR(INDEX(設定!$B$5:$B$30,MATCH(B627,設定!$A$5:$A$30,0)),"費目を確認"))</f>
        <v/>
      </c>
    </row>
    <row r="628">
      <c r="A628" s="10" t="n"/>
      <c r="B628" s="11" t="n"/>
      <c r="C628" s="12" t="n"/>
      <c r="D628" s="13" t="n"/>
      <c r="E628" s="14" t="n"/>
      <c r="F628" s="15" t="n"/>
      <c r="G628" s="16">
        <f>IF(B628="","",IFERROR(INDEX(設定!$B$5:$B$30,MATCH(B628,設定!$A$5:$A$30,0)),"費目を確認"))</f>
        <v/>
      </c>
    </row>
    <row r="629">
      <c r="A629" s="10" t="n"/>
      <c r="B629" s="11" t="n"/>
      <c r="C629" s="12" t="n"/>
      <c r="D629" s="13" t="n"/>
      <c r="E629" s="14" t="n"/>
      <c r="F629" s="15" t="n"/>
      <c r="G629" s="16">
        <f>IF(B629="","",IFERROR(INDEX(設定!$B$5:$B$30,MATCH(B629,設定!$A$5:$A$30,0)),"費目を確認"))</f>
        <v/>
      </c>
    </row>
    <row r="630">
      <c r="A630" s="10" t="n"/>
      <c r="B630" s="11" t="n"/>
      <c r="C630" s="12" t="n"/>
      <c r="D630" s="13" t="n"/>
      <c r="E630" s="14" t="n"/>
      <c r="F630" s="15" t="n"/>
      <c r="G630" s="16">
        <f>IF(B630="","",IFERROR(INDEX(設定!$B$5:$B$30,MATCH(B630,設定!$A$5:$A$30,0)),"費目を確認"))</f>
        <v/>
      </c>
    </row>
    <row r="631">
      <c r="A631" s="10" t="n"/>
      <c r="B631" s="11" t="n"/>
      <c r="C631" s="12" t="n"/>
      <c r="D631" s="13" t="n"/>
      <c r="E631" s="14" t="n"/>
      <c r="F631" s="15" t="n"/>
      <c r="G631" s="16">
        <f>IF(B631="","",IFERROR(INDEX(設定!$B$5:$B$30,MATCH(B631,設定!$A$5:$A$30,0)),"費目を確認"))</f>
        <v/>
      </c>
    </row>
    <row r="632">
      <c r="A632" s="10" t="n"/>
      <c r="B632" s="11" t="n"/>
      <c r="C632" s="12" t="n"/>
      <c r="D632" s="13" t="n"/>
      <c r="E632" s="14" t="n"/>
      <c r="F632" s="15" t="n"/>
      <c r="G632" s="16">
        <f>IF(B632="","",IFERROR(INDEX(設定!$B$5:$B$30,MATCH(B632,設定!$A$5:$A$30,0)),"費目を確認"))</f>
        <v/>
      </c>
    </row>
    <row r="633">
      <c r="A633" s="10" t="n"/>
      <c r="B633" s="11" t="n"/>
      <c r="C633" s="12" t="n"/>
      <c r="D633" s="13" t="n"/>
      <c r="E633" s="14" t="n"/>
      <c r="F633" s="15" t="n"/>
      <c r="G633" s="16">
        <f>IF(B633="","",IFERROR(INDEX(設定!$B$5:$B$30,MATCH(B633,設定!$A$5:$A$30,0)),"費目を確認"))</f>
        <v/>
      </c>
    </row>
    <row r="634">
      <c r="A634" s="10" t="n"/>
      <c r="B634" s="11" t="n"/>
      <c r="C634" s="12" t="n"/>
      <c r="D634" s="13" t="n"/>
      <c r="E634" s="14" t="n"/>
      <c r="F634" s="15" t="n"/>
      <c r="G634" s="16">
        <f>IF(B634="","",IFERROR(INDEX(設定!$B$5:$B$30,MATCH(B634,設定!$A$5:$A$30,0)),"費目を確認"))</f>
        <v/>
      </c>
    </row>
    <row r="635">
      <c r="A635" s="10" t="n"/>
      <c r="B635" s="11" t="n"/>
      <c r="C635" s="12" t="n"/>
      <c r="D635" s="13" t="n"/>
      <c r="E635" s="14" t="n"/>
      <c r="F635" s="15" t="n"/>
      <c r="G635" s="16">
        <f>IF(B635="","",IFERROR(INDEX(設定!$B$5:$B$30,MATCH(B635,設定!$A$5:$A$30,0)),"費目を確認"))</f>
        <v/>
      </c>
    </row>
    <row r="636">
      <c r="A636" s="10" t="n"/>
      <c r="B636" s="11" t="n"/>
      <c r="C636" s="12" t="n"/>
      <c r="D636" s="13" t="n"/>
      <c r="E636" s="14" t="n"/>
      <c r="F636" s="15" t="n"/>
      <c r="G636" s="16">
        <f>IF(B636="","",IFERROR(INDEX(設定!$B$5:$B$30,MATCH(B636,設定!$A$5:$A$30,0)),"費目を確認"))</f>
        <v/>
      </c>
    </row>
    <row r="637">
      <c r="A637" s="10" t="n"/>
      <c r="B637" s="11" t="n"/>
      <c r="C637" s="12" t="n"/>
      <c r="D637" s="13" t="n"/>
      <c r="E637" s="14" t="n"/>
      <c r="F637" s="15" t="n"/>
      <c r="G637" s="16">
        <f>IF(B637="","",IFERROR(INDEX(設定!$B$5:$B$30,MATCH(B637,設定!$A$5:$A$30,0)),"費目を確認"))</f>
        <v/>
      </c>
    </row>
    <row r="638">
      <c r="A638" s="10" t="n"/>
      <c r="B638" s="11" t="n"/>
      <c r="C638" s="12" t="n"/>
      <c r="D638" s="13" t="n"/>
      <c r="E638" s="14" t="n"/>
      <c r="F638" s="15" t="n"/>
      <c r="G638" s="16">
        <f>IF(B638="","",IFERROR(INDEX(設定!$B$5:$B$30,MATCH(B638,設定!$A$5:$A$30,0)),"費目を確認"))</f>
        <v/>
      </c>
    </row>
    <row r="639">
      <c r="A639" s="10" t="n"/>
      <c r="B639" s="11" t="n"/>
      <c r="C639" s="12" t="n"/>
      <c r="D639" s="13" t="n"/>
      <c r="E639" s="14" t="n"/>
      <c r="F639" s="15" t="n"/>
      <c r="G639" s="16">
        <f>IF(B639="","",IFERROR(INDEX(設定!$B$5:$B$30,MATCH(B639,設定!$A$5:$A$30,0)),"費目を確認"))</f>
        <v/>
      </c>
    </row>
    <row r="640">
      <c r="A640" s="10" t="n"/>
      <c r="B640" s="11" t="n"/>
      <c r="C640" s="12" t="n"/>
      <c r="D640" s="13" t="n"/>
      <c r="E640" s="14" t="n"/>
      <c r="F640" s="15" t="n"/>
      <c r="G640" s="16">
        <f>IF(B640="","",IFERROR(INDEX(設定!$B$5:$B$30,MATCH(B640,設定!$A$5:$A$30,0)),"費目を確認"))</f>
        <v/>
      </c>
    </row>
    <row r="641">
      <c r="A641" s="10" t="n"/>
      <c r="B641" s="11" t="n"/>
      <c r="C641" s="12" t="n"/>
      <c r="D641" s="13" t="n"/>
      <c r="E641" s="14" t="n"/>
      <c r="F641" s="15" t="n"/>
      <c r="G641" s="16">
        <f>IF(B641="","",IFERROR(INDEX(設定!$B$5:$B$30,MATCH(B641,設定!$A$5:$A$30,0)),"費目を確認"))</f>
        <v/>
      </c>
    </row>
    <row r="642">
      <c r="A642" s="10" t="n"/>
      <c r="B642" s="11" t="n"/>
      <c r="C642" s="12" t="n"/>
      <c r="D642" s="13" t="n"/>
      <c r="E642" s="14" t="n"/>
      <c r="F642" s="15" t="n"/>
      <c r="G642" s="16">
        <f>IF(B642="","",IFERROR(INDEX(設定!$B$5:$B$30,MATCH(B642,設定!$A$5:$A$30,0)),"費目を確認"))</f>
        <v/>
      </c>
    </row>
    <row r="643">
      <c r="A643" s="10" t="n"/>
      <c r="B643" s="11" t="n"/>
      <c r="C643" s="12" t="n"/>
      <c r="D643" s="13" t="n"/>
      <c r="E643" s="14" t="n"/>
      <c r="F643" s="15" t="n"/>
      <c r="G643" s="16">
        <f>IF(B643="","",IFERROR(INDEX(設定!$B$5:$B$30,MATCH(B643,設定!$A$5:$A$30,0)),"費目を確認"))</f>
        <v/>
      </c>
    </row>
    <row r="644">
      <c r="A644" s="10" t="n"/>
      <c r="B644" s="11" t="n"/>
      <c r="C644" s="12" t="n"/>
      <c r="D644" s="13" t="n"/>
      <c r="E644" s="14" t="n"/>
      <c r="F644" s="15" t="n"/>
      <c r="G644" s="16">
        <f>IF(B644="","",IFERROR(INDEX(設定!$B$5:$B$30,MATCH(B644,設定!$A$5:$A$30,0)),"費目を確認"))</f>
        <v/>
      </c>
    </row>
    <row r="645">
      <c r="A645" s="10" t="n"/>
      <c r="B645" s="11" t="n"/>
      <c r="C645" s="12" t="n"/>
      <c r="D645" s="13" t="n"/>
      <c r="E645" s="14" t="n"/>
      <c r="F645" s="15" t="n"/>
      <c r="G645" s="16">
        <f>IF(B645="","",IFERROR(INDEX(設定!$B$5:$B$30,MATCH(B645,設定!$A$5:$A$30,0)),"費目を確認"))</f>
        <v/>
      </c>
    </row>
    <row r="646">
      <c r="A646" s="10" t="n"/>
      <c r="B646" s="11" t="n"/>
      <c r="C646" s="12" t="n"/>
      <c r="D646" s="13" t="n"/>
      <c r="E646" s="14" t="n"/>
      <c r="F646" s="15" t="n"/>
      <c r="G646" s="16">
        <f>IF(B646="","",IFERROR(INDEX(設定!$B$5:$B$30,MATCH(B646,設定!$A$5:$A$30,0)),"費目を確認"))</f>
        <v/>
      </c>
    </row>
    <row r="647">
      <c r="A647" s="10" t="n"/>
      <c r="B647" s="11" t="n"/>
      <c r="C647" s="12" t="n"/>
      <c r="D647" s="13" t="n"/>
      <c r="E647" s="14" t="n"/>
      <c r="F647" s="15" t="n"/>
      <c r="G647" s="16">
        <f>IF(B647="","",IFERROR(INDEX(設定!$B$5:$B$30,MATCH(B647,設定!$A$5:$A$30,0)),"費目を確認"))</f>
        <v/>
      </c>
    </row>
    <row r="648">
      <c r="A648" s="10" t="n"/>
      <c r="B648" s="11" t="n"/>
      <c r="C648" s="12" t="n"/>
      <c r="D648" s="13" t="n"/>
      <c r="E648" s="14" t="n"/>
      <c r="F648" s="15" t="n"/>
      <c r="G648" s="16">
        <f>IF(B648="","",IFERROR(INDEX(設定!$B$5:$B$30,MATCH(B648,設定!$A$5:$A$30,0)),"費目を確認"))</f>
        <v/>
      </c>
    </row>
    <row r="649">
      <c r="A649" s="10" t="n"/>
      <c r="B649" s="11" t="n"/>
      <c r="C649" s="12" t="n"/>
      <c r="D649" s="13" t="n"/>
      <c r="E649" s="14" t="n"/>
      <c r="F649" s="15" t="n"/>
      <c r="G649" s="16">
        <f>IF(B649="","",IFERROR(INDEX(設定!$B$5:$B$30,MATCH(B649,設定!$A$5:$A$30,0)),"費目を確認"))</f>
        <v/>
      </c>
    </row>
    <row r="650">
      <c r="A650" s="10" t="n"/>
      <c r="B650" s="11" t="n"/>
      <c r="C650" s="12" t="n"/>
      <c r="D650" s="13" t="n"/>
      <c r="E650" s="14" t="n"/>
      <c r="F650" s="15" t="n"/>
      <c r="G650" s="16">
        <f>IF(B650="","",IFERROR(INDEX(設定!$B$5:$B$30,MATCH(B650,設定!$A$5:$A$30,0)),"費目を確認"))</f>
        <v/>
      </c>
    </row>
    <row r="651">
      <c r="A651" s="10" t="n"/>
      <c r="B651" s="11" t="n"/>
      <c r="C651" s="12" t="n"/>
      <c r="D651" s="13" t="n"/>
      <c r="E651" s="14" t="n"/>
      <c r="F651" s="15" t="n"/>
      <c r="G651" s="16">
        <f>IF(B651="","",IFERROR(INDEX(設定!$B$5:$B$30,MATCH(B651,設定!$A$5:$A$30,0)),"費目を確認"))</f>
        <v/>
      </c>
    </row>
    <row r="652">
      <c r="A652" s="10" t="n"/>
      <c r="B652" s="11" t="n"/>
      <c r="C652" s="12" t="n"/>
      <c r="D652" s="13" t="n"/>
      <c r="E652" s="14" t="n"/>
      <c r="F652" s="15" t="n"/>
      <c r="G652" s="16">
        <f>IF(B652="","",IFERROR(INDEX(設定!$B$5:$B$30,MATCH(B652,設定!$A$5:$A$30,0)),"費目を確認"))</f>
        <v/>
      </c>
    </row>
    <row r="653">
      <c r="A653" s="10" t="n"/>
      <c r="B653" s="11" t="n"/>
      <c r="C653" s="12" t="n"/>
      <c r="D653" s="13" t="n"/>
      <c r="E653" s="14" t="n"/>
      <c r="F653" s="15" t="n"/>
      <c r="G653" s="16">
        <f>IF(B653="","",IFERROR(INDEX(設定!$B$5:$B$30,MATCH(B653,設定!$A$5:$A$30,0)),"費目を確認"))</f>
        <v/>
      </c>
    </row>
    <row r="654">
      <c r="A654" s="10" t="n"/>
      <c r="B654" s="11" t="n"/>
      <c r="C654" s="12" t="n"/>
      <c r="D654" s="13" t="n"/>
      <c r="E654" s="14" t="n"/>
      <c r="F654" s="15" t="n"/>
      <c r="G654" s="16">
        <f>IF(B654="","",IFERROR(INDEX(設定!$B$5:$B$30,MATCH(B654,設定!$A$5:$A$30,0)),"費目を確認"))</f>
        <v/>
      </c>
    </row>
    <row r="655">
      <c r="A655" s="10" t="n"/>
      <c r="B655" s="11" t="n"/>
      <c r="C655" s="12" t="n"/>
      <c r="D655" s="13" t="n"/>
      <c r="E655" s="14" t="n"/>
      <c r="F655" s="15" t="n"/>
      <c r="G655" s="16">
        <f>IF(B655="","",IFERROR(INDEX(設定!$B$5:$B$30,MATCH(B655,設定!$A$5:$A$30,0)),"費目を確認"))</f>
        <v/>
      </c>
    </row>
    <row r="656">
      <c r="A656" s="10" t="n"/>
      <c r="B656" s="11" t="n"/>
      <c r="C656" s="12" t="n"/>
      <c r="D656" s="13" t="n"/>
      <c r="E656" s="14" t="n"/>
      <c r="F656" s="15" t="n"/>
      <c r="G656" s="16">
        <f>IF(B656="","",IFERROR(INDEX(設定!$B$5:$B$30,MATCH(B656,設定!$A$5:$A$30,0)),"費目を確認"))</f>
        <v/>
      </c>
    </row>
    <row r="657">
      <c r="A657" s="10" t="n"/>
      <c r="B657" s="11" t="n"/>
      <c r="C657" s="12" t="n"/>
      <c r="D657" s="13" t="n"/>
      <c r="E657" s="14" t="n"/>
      <c r="F657" s="15" t="n"/>
      <c r="G657" s="16">
        <f>IF(B657="","",IFERROR(INDEX(設定!$B$5:$B$30,MATCH(B657,設定!$A$5:$A$30,0)),"費目を確認"))</f>
        <v/>
      </c>
    </row>
    <row r="658">
      <c r="A658" s="10" t="n"/>
      <c r="B658" s="11" t="n"/>
      <c r="C658" s="12" t="n"/>
      <c r="D658" s="13" t="n"/>
      <c r="E658" s="14" t="n"/>
      <c r="F658" s="15" t="n"/>
      <c r="G658" s="16">
        <f>IF(B658="","",IFERROR(INDEX(設定!$B$5:$B$30,MATCH(B658,設定!$A$5:$A$30,0)),"費目を確認"))</f>
        <v/>
      </c>
    </row>
    <row r="659">
      <c r="A659" s="10" t="n"/>
      <c r="B659" s="11" t="n"/>
      <c r="C659" s="12" t="n"/>
      <c r="D659" s="13" t="n"/>
      <c r="E659" s="14" t="n"/>
      <c r="F659" s="15" t="n"/>
      <c r="G659" s="16">
        <f>IF(B659="","",IFERROR(INDEX(設定!$B$5:$B$30,MATCH(B659,設定!$A$5:$A$30,0)),"費目を確認"))</f>
        <v/>
      </c>
    </row>
    <row r="660">
      <c r="A660" s="10" t="n"/>
      <c r="B660" s="11" t="n"/>
      <c r="C660" s="12" t="n"/>
      <c r="D660" s="13" t="n"/>
      <c r="E660" s="14" t="n"/>
      <c r="F660" s="15" t="n"/>
      <c r="G660" s="16">
        <f>IF(B660="","",IFERROR(INDEX(設定!$B$5:$B$30,MATCH(B660,設定!$A$5:$A$30,0)),"費目を確認"))</f>
        <v/>
      </c>
    </row>
    <row r="661">
      <c r="A661" s="10" t="n"/>
      <c r="B661" s="11" t="n"/>
      <c r="C661" s="12" t="n"/>
      <c r="D661" s="13" t="n"/>
      <c r="E661" s="14" t="n"/>
      <c r="F661" s="15" t="n"/>
      <c r="G661" s="16">
        <f>IF(B661="","",IFERROR(INDEX(設定!$B$5:$B$30,MATCH(B661,設定!$A$5:$A$30,0)),"費目を確認"))</f>
        <v/>
      </c>
    </row>
    <row r="662">
      <c r="A662" s="10" t="n"/>
      <c r="B662" s="11" t="n"/>
      <c r="C662" s="12" t="n"/>
      <c r="D662" s="13" t="n"/>
      <c r="E662" s="14" t="n"/>
      <c r="F662" s="15" t="n"/>
      <c r="G662" s="16">
        <f>IF(B662="","",IFERROR(INDEX(設定!$B$5:$B$30,MATCH(B662,設定!$A$5:$A$30,0)),"費目を確認"))</f>
        <v/>
      </c>
    </row>
    <row r="663">
      <c r="A663" s="10" t="n"/>
      <c r="B663" s="11" t="n"/>
      <c r="C663" s="12" t="n"/>
      <c r="D663" s="13" t="n"/>
      <c r="E663" s="14" t="n"/>
      <c r="F663" s="15" t="n"/>
      <c r="G663" s="16">
        <f>IF(B663="","",IFERROR(INDEX(設定!$B$5:$B$30,MATCH(B663,設定!$A$5:$A$30,0)),"費目を確認"))</f>
        <v/>
      </c>
    </row>
    <row r="664">
      <c r="A664" s="10" t="n"/>
      <c r="B664" s="11" t="n"/>
      <c r="C664" s="12" t="n"/>
      <c r="D664" s="13" t="n"/>
      <c r="E664" s="14" t="n"/>
      <c r="F664" s="15" t="n"/>
      <c r="G664" s="16">
        <f>IF(B664="","",IFERROR(INDEX(設定!$B$5:$B$30,MATCH(B664,設定!$A$5:$A$30,0)),"費目を確認"))</f>
        <v/>
      </c>
    </row>
    <row r="665">
      <c r="A665" s="10" t="n"/>
      <c r="B665" s="11" t="n"/>
      <c r="C665" s="12" t="n"/>
      <c r="D665" s="13" t="n"/>
      <c r="E665" s="14" t="n"/>
      <c r="F665" s="15" t="n"/>
      <c r="G665" s="16">
        <f>IF(B665="","",IFERROR(INDEX(設定!$B$5:$B$30,MATCH(B665,設定!$A$5:$A$30,0)),"費目を確認"))</f>
        <v/>
      </c>
    </row>
    <row r="666">
      <c r="A666" s="10" t="n"/>
      <c r="B666" s="11" t="n"/>
      <c r="C666" s="12" t="n"/>
      <c r="D666" s="13" t="n"/>
      <c r="E666" s="14" t="n"/>
      <c r="F666" s="15" t="n"/>
      <c r="G666" s="16">
        <f>IF(B666="","",IFERROR(INDEX(設定!$B$5:$B$30,MATCH(B666,設定!$A$5:$A$30,0)),"費目を確認"))</f>
        <v/>
      </c>
    </row>
    <row r="667">
      <c r="A667" s="10" t="n"/>
      <c r="B667" s="11" t="n"/>
      <c r="C667" s="12" t="n"/>
      <c r="D667" s="13" t="n"/>
      <c r="E667" s="14" t="n"/>
      <c r="F667" s="15" t="n"/>
      <c r="G667" s="16">
        <f>IF(B667="","",IFERROR(INDEX(設定!$B$5:$B$30,MATCH(B667,設定!$A$5:$A$30,0)),"費目を確認"))</f>
        <v/>
      </c>
    </row>
    <row r="668">
      <c r="A668" s="10" t="n"/>
      <c r="B668" s="11" t="n"/>
      <c r="C668" s="12" t="n"/>
      <c r="D668" s="13" t="n"/>
      <c r="E668" s="14" t="n"/>
      <c r="F668" s="15" t="n"/>
      <c r="G668" s="16">
        <f>IF(B668="","",IFERROR(INDEX(設定!$B$5:$B$30,MATCH(B668,設定!$A$5:$A$30,0)),"費目を確認"))</f>
        <v/>
      </c>
    </row>
    <row r="669">
      <c r="A669" s="10" t="n"/>
      <c r="B669" s="11" t="n"/>
      <c r="C669" s="12" t="n"/>
      <c r="D669" s="13" t="n"/>
      <c r="E669" s="14" t="n"/>
      <c r="F669" s="15" t="n"/>
      <c r="G669" s="16">
        <f>IF(B669="","",IFERROR(INDEX(設定!$B$5:$B$30,MATCH(B669,設定!$A$5:$A$30,0)),"費目を確認"))</f>
        <v/>
      </c>
    </row>
    <row r="670">
      <c r="A670" s="10" t="n"/>
      <c r="B670" s="11" t="n"/>
      <c r="C670" s="12" t="n"/>
      <c r="D670" s="13" t="n"/>
      <c r="E670" s="14" t="n"/>
      <c r="F670" s="15" t="n"/>
      <c r="G670" s="16">
        <f>IF(B670="","",IFERROR(INDEX(設定!$B$5:$B$30,MATCH(B670,設定!$A$5:$A$30,0)),"費目を確認"))</f>
        <v/>
      </c>
    </row>
    <row r="671">
      <c r="A671" s="10" t="n"/>
      <c r="B671" s="11" t="n"/>
      <c r="C671" s="12" t="n"/>
      <c r="D671" s="13" t="n"/>
      <c r="E671" s="14" t="n"/>
      <c r="F671" s="15" t="n"/>
      <c r="G671" s="16">
        <f>IF(B671="","",IFERROR(INDEX(設定!$B$5:$B$30,MATCH(B671,設定!$A$5:$A$30,0)),"費目を確認"))</f>
        <v/>
      </c>
    </row>
    <row r="672">
      <c r="A672" s="10" t="n"/>
      <c r="B672" s="11" t="n"/>
      <c r="C672" s="12" t="n"/>
      <c r="D672" s="13" t="n"/>
      <c r="E672" s="14" t="n"/>
      <c r="F672" s="15" t="n"/>
      <c r="G672" s="16">
        <f>IF(B672="","",IFERROR(INDEX(設定!$B$5:$B$30,MATCH(B672,設定!$A$5:$A$30,0)),"費目を確認"))</f>
        <v/>
      </c>
    </row>
    <row r="673">
      <c r="A673" s="10" t="n"/>
      <c r="B673" s="11" t="n"/>
      <c r="C673" s="12" t="n"/>
      <c r="D673" s="13" t="n"/>
      <c r="E673" s="14" t="n"/>
      <c r="F673" s="15" t="n"/>
      <c r="G673" s="16">
        <f>IF(B673="","",IFERROR(INDEX(設定!$B$5:$B$30,MATCH(B673,設定!$A$5:$A$30,0)),"費目を確認"))</f>
        <v/>
      </c>
    </row>
    <row r="674">
      <c r="A674" s="10" t="n"/>
      <c r="B674" s="11" t="n"/>
      <c r="C674" s="12" t="n"/>
      <c r="D674" s="13" t="n"/>
      <c r="E674" s="14" t="n"/>
      <c r="F674" s="15" t="n"/>
      <c r="G674" s="16">
        <f>IF(B674="","",IFERROR(INDEX(設定!$B$5:$B$30,MATCH(B674,設定!$A$5:$A$30,0)),"費目を確認"))</f>
        <v/>
      </c>
    </row>
    <row r="675">
      <c r="A675" s="10" t="n"/>
      <c r="B675" s="11" t="n"/>
      <c r="C675" s="12" t="n"/>
      <c r="D675" s="13" t="n"/>
      <c r="E675" s="14" t="n"/>
      <c r="F675" s="15" t="n"/>
      <c r="G675" s="16">
        <f>IF(B675="","",IFERROR(INDEX(設定!$B$5:$B$30,MATCH(B675,設定!$A$5:$A$30,0)),"費目を確認"))</f>
        <v/>
      </c>
    </row>
    <row r="676">
      <c r="A676" s="10" t="n"/>
      <c r="B676" s="11" t="n"/>
      <c r="C676" s="12" t="n"/>
      <c r="D676" s="13" t="n"/>
      <c r="E676" s="14" t="n"/>
      <c r="F676" s="15" t="n"/>
      <c r="G676" s="16">
        <f>IF(B676="","",IFERROR(INDEX(設定!$B$5:$B$30,MATCH(B676,設定!$A$5:$A$30,0)),"費目を確認"))</f>
        <v/>
      </c>
    </row>
    <row r="677">
      <c r="A677" s="10" t="n"/>
      <c r="B677" s="11" t="n"/>
      <c r="C677" s="12" t="n"/>
      <c r="D677" s="13" t="n"/>
      <c r="E677" s="14" t="n"/>
      <c r="F677" s="15" t="n"/>
      <c r="G677" s="16">
        <f>IF(B677="","",IFERROR(INDEX(設定!$B$5:$B$30,MATCH(B677,設定!$A$5:$A$30,0)),"費目を確認"))</f>
        <v/>
      </c>
    </row>
    <row r="678">
      <c r="A678" s="10" t="n"/>
      <c r="B678" s="11" t="n"/>
      <c r="C678" s="12" t="n"/>
      <c r="D678" s="13" t="n"/>
      <c r="E678" s="14" t="n"/>
      <c r="F678" s="15" t="n"/>
      <c r="G678" s="16">
        <f>IF(B678="","",IFERROR(INDEX(設定!$B$5:$B$30,MATCH(B678,設定!$A$5:$A$30,0)),"費目を確認"))</f>
        <v/>
      </c>
    </row>
    <row r="679">
      <c r="A679" s="10" t="n"/>
      <c r="B679" s="11" t="n"/>
      <c r="C679" s="12" t="n"/>
      <c r="D679" s="13" t="n"/>
      <c r="E679" s="14" t="n"/>
      <c r="F679" s="15" t="n"/>
      <c r="G679" s="16">
        <f>IF(B679="","",IFERROR(INDEX(設定!$B$5:$B$30,MATCH(B679,設定!$A$5:$A$30,0)),"費目を確認"))</f>
        <v/>
      </c>
    </row>
    <row r="680">
      <c r="A680" s="10" t="n"/>
      <c r="B680" s="11" t="n"/>
      <c r="C680" s="12" t="n"/>
      <c r="D680" s="13" t="n"/>
      <c r="E680" s="14" t="n"/>
      <c r="F680" s="15" t="n"/>
      <c r="G680" s="16">
        <f>IF(B680="","",IFERROR(INDEX(設定!$B$5:$B$30,MATCH(B680,設定!$A$5:$A$30,0)),"費目を確認"))</f>
        <v/>
      </c>
    </row>
    <row r="681">
      <c r="A681" s="10" t="n"/>
      <c r="B681" s="11" t="n"/>
      <c r="C681" s="12" t="n"/>
      <c r="D681" s="13" t="n"/>
      <c r="E681" s="14" t="n"/>
      <c r="F681" s="15" t="n"/>
      <c r="G681" s="16">
        <f>IF(B681="","",IFERROR(INDEX(設定!$B$5:$B$30,MATCH(B681,設定!$A$5:$A$30,0)),"費目を確認"))</f>
        <v/>
      </c>
    </row>
    <row r="682">
      <c r="A682" s="10" t="n"/>
      <c r="B682" s="11" t="n"/>
      <c r="C682" s="12" t="n"/>
      <c r="D682" s="13" t="n"/>
      <c r="E682" s="14" t="n"/>
      <c r="F682" s="15" t="n"/>
      <c r="G682" s="16">
        <f>IF(B682="","",IFERROR(INDEX(設定!$B$5:$B$30,MATCH(B682,設定!$A$5:$A$30,0)),"費目を確認"))</f>
        <v/>
      </c>
    </row>
    <row r="683">
      <c r="A683" s="10" t="n"/>
      <c r="B683" s="11" t="n"/>
      <c r="C683" s="12" t="n"/>
      <c r="D683" s="13" t="n"/>
      <c r="E683" s="14" t="n"/>
      <c r="F683" s="15" t="n"/>
      <c r="G683" s="16">
        <f>IF(B683="","",IFERROR(INDEX(設定!$B$5:$B$30,MATCH(B683,設定!$A$5:$A$30,0)),"費目を確認"))</f>
        <v/>
      </c>
    </row>
    <row r="684">
      <c r="A684" s="10" t="n"/>
      <c r="B684" s="11" t="n"/>
      <c r="C684" s="12" t="n"/>
      <c r="D684" s="13" t="n"/>
      <c r="E684" s="14" t="n"/>
      <c r="F684" s="15" t="n"/>
      <c r="G684" s="16">
        <f>IF(B684="","",IFERROR(INDEX(設定!$B$5:$B$30,MATCH(B684,設定!$A$5:$A$30,0)),"費目を確認"))</f>
        <v/>
      </c>
    </row>
    <row r="685">
      <c r="A685" s="10" t="n"/>
      <c r="B685" s="11" t="n"/>
      <c r="C685" s="12" t="n"/>
      <c r="D685" s="13" t="n"/>
      <c r="E685" s="14" t="n"/>
      <c r="F685" s="15" t="n"/>
      <c r="G685" s="16">
        <f>IF(B685="","",IFERROR(INDEX(設定!$B$5:$B$30,MATCH(B685,設定!$A$5:$A$30,0)),"費目を確認"))</f>
        <v/>
      </c>
    </row>
    <row r="686">
      <c r="A686" s="10" t="n"/>
      <c r="B686" s="11" t="n"/>
      <c r="C686" s="12" t="n"/>
      <c r="D686" s="13" t="n"/>
      <c r="E686" s="14" t="n"/>
      <c r="F686" s="15" t="n"/>
      <c r="G686" s="16">
        <f>IF(B686="","",IFERROR(INDEX(設定!$B$5:$B$30,MATCH(B686,設定!$A$5:$A$30,0)),"費目を確認"))</f>
        <v/>
      </c>
    </row>
    <row r="687">
      <c r="A687" s="10" t="n"/>
      <c r="B687" s="11" t="n"/>
      <c r="C687" s="12" t="n"/>
      <c r="D687" s="13" t="n"/>
      <c r="E687" s="14" t="n"/>
      <c r="F687" s="15" t="n"/>
      <c r="G687" s="16">
        <f>IF(B687="","",IFERROR(INDEX(設定!$B$5:$B$30,MATCH(B687,設定!$A$5:$A$30,0)),"費目を確認"))</f>
        <v/>
      </c>
    </row>
    <row r="688">
      <c r="A688" s="10" t="n"/>
      <c r="B688" s="11" t="n"/>
      <c r="C688" s="12" t="n"/>
      <c r="D688" s="13" t="n"/>
      <c r="E688" s="14" t="n"/>
      <c r="F688" s="15" t="n"/>
      <c r="G688" s="16">
        <f>IF(B688="","",IFERROR(INDEX(設定!$B$5:$B$30,MATCH(B688,設定!$A$5:$A$30,0)),"費目を確認"))</f>
        <v/>
      </c>
    </row>
    <row r="689">
      <c r="A689" s="10" t="n"/>
      <c r="B689" s="11" t="n"/>
      <c r="C689" s="12" t="n"/>
      <c r="D689" s="13" t="n"/>
      <c r="E689" s="14" t="n"/>
      <c r="F689" s="15" t="n"/>
      <c r="G689" s="16">
        <f>IF(B689="","",IFERROR(INDEX(設定!$B$5:$B$30,MATCH(B689,設定!$A$5:$A$30,0)),"費目を確認"))</f>
        <v/>
      </c>
    </row>
    <row r="690">
      <c r="A690" s="10" t="n"/>
      <c r="B690" s="11" t="n"/>
      <c r="C690" s="12" t="n"/>
      <c r="D690" s="13" t="n"/>
      <c r="E690" s="14" t="n"/>
      <c r="F690" s="15" t="n"/>
      <c r="G690" s="16">
        <f>IF(B690="","",IFERROR(INDEX(設定!$B$5:$B$30,MATCH(B690,設定!$A$5:$A$30,0)),"費目を確認"))</f>
        <v/>
      </c>
    </row>
    <row r="691">
      <c r="A691" s="10" t="n"/>
      <c r="B691" s="11" t="n"/>
      <c r="C691" s="12" t="n"/>
      <c r="D691" s="13" t="n"/>
      <c r="E691" s="14" t="n"/>
      <c r="F691" s="15" t="n"/>
      <c r="G691" s="16">
        <f>IF(B691="","",IFERROR(INDEX(設定!$B$5:$B$30,MATCH(B691,設定!$A$5:$A$30,0)),"費目を確認"))</f>
        <v/>
      </c>
    </row>
    <row r="692">
      <c r="A692" s="10" t="n"/>
      <c r="B692" s="11" t="n"/>
      <c r="C692" s="12" t="n"/>
      <c r="D692" s="13" t="n"/>
      <c r="E692" s="14" t="n"/>
      <c r="F692" s="15" t="n"/>
      <c r="G692" s="16">
        <f>IF(B692="","",IFERROR(INDEX(設定!$B$5:$B$30,MATCH(B692,設定!$A$5:$A$30,0)),"費目を確認"))</f>
        <v/>
      </c>
    </row>
    <row r="693">
      <c r="A693" s="10" t="n"/>
      <c r="B693" s="11" t="n"/>
      <c r="C693" s="12" t="n"/>
      <c r="D693" s="13" t="n"/>
      <c r="E693" s="14" t="n"/>
      <c r="F693" s="15" t="n"/>
      <c r="G693" s="16">
        <f>IF(B693="","",IFERROR(INDEX(設定!$B$5:$B$30,MATCH(B693,設定!$A$5:$A$30,0)),"費目を確認"))</f>
        <v/>
      </c>
    </row>
    <row r="694">
      <c r="A694" s="10" t="n"/>
      <c r="B694" s="11" t="n"/>
      <c r="C694" s="12" t="n"/>
      <c r="D694" s="13" t="n"/>
      <c r="E694" s="14" t="n"/>
      <c r="F694" s="15" t="n"/>
      <c r="G694" s="16">
        <f>IF(B694="","",IFERROR(INDEX(設定!$B$5:$B$30,MATCH(B694,設定!$A$5:$A$30,0)),"費目を確認"))</f>
        <v/>
      </c>
    </row>
    <row r="695">
      <c r="A695" s="10" t="n"/>
      <c r="B695" s="11" t="n"/>
      <c r="C695" s="12" t="n"/>
      <c r="D695" s="13" t="n"/>
      <c r="E695" s="14" t="n"/>
      <c r="F695" s="15" t="n"/>
      <c r="G695" s="16">
        <f>IF(B695="","",IFERROR(INDEX(設定!$B$5:$B$30,MATCH(B695,設定!$A$5:$A$30,0)),"費目を確認"))</f>
        <v/>
      </c>
    </row>
    <row r="696">
      <c r="A696" s="10" t="n"/>
      <c r="B696" s="11" t="n"/>
      <c r="C696" s="12" t="n"/>
      <c r="D696" s="13" t="n"/>
      <c r="E696" s="14" t="n"/>
      <c r="F696" s="15" t="n"/>
      <c r="G696" s="16">
        <f>IF(B696="","",IFERROR(INDEX(設定!$B$5:$B$30,MATCH(B696,設定!$A$5:$A$30,0)),"費目を確認"))</f>
        <v/>
      </c>
    </row>
    <row r="697">
      <c r="A697" s="10" t="n"/>
      <c r="B697" s="11" t="n"/>
      <c r="C697" s="12" t="n"/>
      <c r="D697" s="13" t="n"/>
      <c r="E697" s="14" t="n"/>
      <c r="F697" s="15" t="n"/>
      <c r="G697" s="16">
        <f>IF(B697="","",IFERROR(INDEX(設定!$B$5:$B$30,MATCH(B697,設定!$A$5:$A$30,0)),"費目を確認"))</f>
        <v/>
      </c>
    </row>
    <row r="698">
      <c r="A698" s="10" t="n"/>
      <c r="B698" s="11" t="n"/>
      <c r="C698" s="12" t="n"/>
      <c r="D698" s="13" t="n"/>
      <c r="E698" s="14" t="n"/>
      <c r="F698" s="15" t="n"/>
      <c r="G698" s="16">
        <f>IF(B698="","",IFERROR(INDEX(設定!$B$5:$B$30,MATCH(B698,設定!$A$5:$A$30,0)),"費目を確認"))</f>
        <v/>
      </c>
    </row>
    <row r="699">
      <c r="A699" s="10" t="n"/>
      <c r="B699" s="11" t="n"/>
      <c r="C699" s="12" t="n"/>
      <c r="D699" s="13" t="n"/>
      <c r="E699" s="14" t="n"/>
      <c r="F699" s="15" t="n"/>
      <c r="G699" s="16">
        <f>IF(B699="","",IFERROR(INDEX(設定!$B$5:$B$30,MATCH(B699,設定!$A$5:$A$30,0)),"費目を確認"))</f>
        <v/>
      </c>
    </row>
    <row r="700">
      <c r="A700" s="10" t="n"/>
      <c r="B700" s="11" t="n"/>
      <c r="C700" s="12" t="n"/>
      <c r="D700" s="13" t="n"/>
      <c r="E700" s="14" t="n"/>
      <c r="F700" s="15" t="n"/>
      <c r="G700" s="16">
        <f>IF(B700="","",IFERROR(INDEX(設定!$B$5:$B$30,MATCH(B700,設定!$A$5:$A$30,0)),"費目を確認"))</f>
        <v/>
      </c>
    </row>
    <row r="701">
      <c r="A701" s="10" t="n"/>
      <c r="B701" s="11" t="n"/>
      <c r="C701" s="12" t="n"/>
      <c r="D701" s="13" t="n"/>
      <c r="E701" s="14" t="n"/>
      <c r="F701" s="15" t="n"/>
      <c r="G701" s="16">
        <f>IF(B701="","",IFERROR(INDEX(設定!$B$5:$B$30,MATCH(B701,設定!$A$5:$A$30,0)),"費目を確認"))</f>
        <v/>
      </c>
    </row>
    <row r="702">
      <c r="A702" s="10" t="n"/>
      <c r="B702" s="11" t="n"/>
      <c r="C702" s="12" t="n"/>
      <c r="D702" s="13" t="n"/>
      <c r="E702" s="14" t="n"/>
      <c r="F702" s="15" t="n"/>
      <c r="G702" s="16">
        <f>IF(B702="","",IFERROR(INDEX(設定!$B$5:$B$30,MATCH(B702,設定!$A$5:$A$30,0)),"費目を確認"))</f>
        <v/>
      </c>
    </row>
    <row r="703">
      <c r="A703" s="10" t="n"/>
      <c r="B703" s="11" t="n"/>
      <c r="C703" s="12" t="n"/>
      <c r="D703" s="13" t="n"/>
      <c r="E703" s="14" t="n"/>
      <c r="F703" s="15" t="n"/>
      <c r="G703" s="16">
        <f>IF(B703="","",IFERROR(INDEX(設定!$B$5:$B$30,MATCH(B703,設定!$A$5:$A$30,0)),"費目を確認"))</f>
        <v/>
      </c>
    </row>
    <row r="704">
      <c r="A704" s="10" t="n"/>
      <c r="B704" s="11" t="n"/>
      <c r="C704" s="12" t="n"/>
      <c r="D704" s="13" t="n"/>
      <c r="E704" s="14" t="n"/>
      <c r="F704" s="15" t="n"/>
      <c r="G704" s="16">
        <f>IF(B704="","",IFERROR(INDEX(設定!$B$5:$B$30,MATCH(B704,設定!$A$5:$A$30,0)),"費目を確認"))</f>
        <v/>
      </c>
    </row>
    <row r="705">
      <c r="A705" s="10" t="n"/>
      <c r="B705" s="11" t="n"/>
      <c r="C705" s="12" t="n"/>
      <c r="D705" s="13" t="n"/>
      <c r="E705" s="14" t="n"/>
      <c r="F705" s="15" t="n"/>
      <c r="G705" s="16">
        <f>IF(B705="","",IFERROR(INDEX(設定!$B$5:$B$30,MATCH(B705,設定!$A$5:$A$30,0)),"費目を確認"))</f>
        <v/>
      </c>
    </row>
    <row r="706">
      <c r="A706" s="10" t="n"/>
      <c r="B706" s="11" t="n"/>
      <c r="C706" s="12" t="n"/>
      <c r="D706" s="13" t="n"/>
      <c r="E706" s="14" t="n"/>
      <c r="F706" s="15" t="n"/>
      <c r="G706" s="16">
        <f>IF(B706="","",IFERROR(INDEX(設定!$B$5:$B$30,MATCH(B706,設定!$A$5:$A$30,0)),"費目を確認"))</f>
        <v/>
      </c>
    </row>
    <row r="707">
      <c r="A707" s="10" t="n"/>
      <c r="B707" s="11" t="n"/>
      <c r="C707" s="12" t="n"/>
      <c r="D707" s="13" t="n"/>
      <c r="E707" s="14" t="n"/>
      <c r="F707" s="15" t="n"/>
      <c r="G707" s="16">
        <f>IF(B707="","",IFERROR(INDEX(設定!$B$5:$B$30,MATCH(B707,設定!$A$5:$A$30,0)),"費目を確認"))</f>
        <v/>
      </c>
    </row>
    <row r="708">
      <c r="A708" s="10" t="n"/>
      <c r="B708" s="11" t="n"/>
      <c r="C708" s="12" t="n"/>
      <c r="D708" s="13" t="n"/>
      <c r="E708" s="14" t="n"/>
      <c r="F708" s="15" t="n"/>
      <c r="G708" s="16">
        <f>IF(B708="","",IFERROR(INDEX(設定!$B$5:$B$30,MATCH(B708,設定!$A$5:$A$30,0)),"費目を確認"))</f>
        <v/>
      </c>
    </row>
    <row r="709">
      <c r="A709" s="10" t="n"/>
      <c r="B709" s="11" t="n"/>
      <c r="C709" s="12" t="n"/>
      <c r="D709" s="13" t="n"/>
      <c r="E709" s="14" t="n"/>
      <c r="F709" s="15" t="n"/>
      <c r="G709" s="16">
        <f>IF(B709="","",IFERROR(INDEX(設定!$B$5:$B$30,MATCH(B709,設定!$A$5:$A$30,0)),"費目を確認"))</f>
        <v/>
      </c>
    </row>
    <row r="710">
      <c r="A710" s="10" t="n"/>
      <c r="B710" s="11" t="n"/>
      <c r="C710" s="12" t="n"/>
      <c r="D710" s="13" t="n"/>
      <c r="E710" s="14" t="n"/>
      <c r="F710" s="15" t="n"/>
      <c r="G710" s="16">
        <f>IF(B710="","",IFERROR(INDEX(設定!$B$5:$B$30,MATCH(B710,設定!$A$5:$A$30,0)),"費目を確認"))</f>
        <v/>
      </c>
    </row>
    <row r="711">
      <c r="A711" s="10" t="n"/>
      <c r="B711" s="11" t="n"/>
      <c r="C711" s="12" t="n"/>
      <c r="D711" s="13" t="n"/>
      <c r="E711" s="14" t="n"/>
      <c r="F711" s="15" t="n"/>
      <c r="G711" s="16">
        <f>IF(B711="","",IFERROR(INDEX(設定!$B$5:$B$30,MATCH(B711,設定!$A$5:$A$30,0)),"費目を確認"))</f>
        <v/>
      </c>
    </row>
    <row r="712">
      <c r="A712" s="10" t="n"/>
      <c r="B712" s="11" t="n"/>
      <c r="C712" s="12" t="n"/>
      <c r="D712" s="13" t="n"/>
      <c r="E712" s="14" t="n"/>
      <c r="F712" s="15" t="n"/>
      <c r="G712" s="16">
        <f>IF(B712="","",IFERROR(INDEX(設定!$B$5:$B$30,MATCH(B712,設定!$A$5:$A$30,0)),"費目を確認"))</f>
        <v/>
      </c>
    </row>
    <row r="713">
      <c r="A713" s="10" t="n"/>
      <c r="B713" s="11" t="n"/>
      <c r="C713" s="12" t="n"/>
      <c r="D713" s="13" t="n"/>
      <c r="E713" s="14" t="n"/>
      <c r="F713" s="15" t="n"/>
      <c r="G713" s="16">
        <f>IF(B713="","",IFERROR(INDEX(設定!$B$5:$B$30,MATCH(B713,設定!$A$5:$A$30,0)),"費目を確認"))</f>
        <v/>
      </c>
    </row>
    <row r="714">
      <c r="A714" s="10" t="n"/>
      <c r="B714" s="11" t="n"/>
      <c r="C714" s="12" t="n"/>
      <c r="D714" s="13" t="n"/>
      <c r="E714" s="14" t="n"/>
      <c r="F714" s="15" t="n"/>
      <c r="G714" s="16">
        <f>IF(B714="","",IFERROR(INDEX(設定!$B$5:$B$30,MATCH(B714,設定!$A$5:$A$30,0)),"費目を確認"))</f>
        <v/>
      </c>
    </row>
    <row r="715">
      <c r="A715" s="10" t="n"/>
      <c r="B715" s="11" t="n"/>
      <c r="C715" s="12" t="n"/>
      <c r="D715" s="13" t="n"/>
      <c r="E715" s="14" t="n"/>
      <c r="F715" s="15" t="n"/>
      <c r="G715" s="16">
        <f>IF(B715="","",IFERROR(INDEX(設定!$B$5:$B$30,MATCH(B715,設定!$A$5:$A$30,0)),"費目を確認"))</f>
        <v/>
      </c>
    </row>
    <row r="716">
      <c r="A716" s="10" t="n"/>
      <c r="B716" s="11" t="n"/>
      <c r="C716" s="12" t="n"/>
      <c r="D716" s="13" t="n"/>
      <c r="E716" s="14" t="n"/>
      <c r="F716" s="15" t="n"/>
      <c r="G716" s="16">
        <f>IF(B716="","",IFERROR(INDEX(設定!$B$5:$B$30,MATCH(B716,設定!$A$5:$A$30,0)),"費目を確認"))</f>
        <v/>
      </c>
    </row>
    <row r="717">
      <c r="A717" s="10" t="n"/>
      <c r="B717" s="11" t="n"/>
      <c r="C717" s="12" t="n"/>
      <c r="D717" s="13" t="n"/>
      <c r="E717" s="14" t="n"/>
      <c r="F717" s="15" t="n"/>
      <c r="G717" s="16">
        <f>IF(B717="","",IFERROR(INDEX(設定!$B$5:$B$30,MATCH(B717,設定!$A$5:$A$30,0)),"費目を確認"))</f>
        <v/>
      </c>
    </row>
    <row r="718">
      <c r="A718" s="10" t="n"/>
      <c r="B718" s="11" t="n"/>
      <c r="C718" s="12" t="n"/>
      <c r="D718" s="13" t="n"/>
      <c r="E718" s="14" t="n"/>
      <c r="F718" s="15" t="n"/>
      <c r="G718" s="16">
        <f>IF(B718="","",IFERROR(INDEX(設定!$B$5:$B$30,MATCH(B718,設定!$A$5:$A$30,0)),"費目を確認"))</f>
        <v/>
      </c>
    </row>
    <row r="719">
      <c r="A719" s="10" t="n"/>
      <c r="B719" s="11" t="n"/>
      <c r="C719" s="12" t="n"/>
      <c r="D719" s="13" t="n"/>
      <c r="E719" s="14" t="n"/>
      <c r="F719" s="15" t="n"/>
      <c r="G719" s="16">
        <f>IF(B719="","",IFERROR(INDEX(設定!$B$5:$B$30,MATCH(B719,設定!$A$5:$A$30,0)),"費目を確認"))</f>
        <v/>
      </c>
    </row>
    <row r="720">
      <c r="A720" s="10" t="n"/>
      <c r="B720" s="11" t="n"/>
      <c r="C720" s="12" t="n"/>
      <c r="D720" s="13" t="n"/>
      <c r="E720" s="14" t="n"/>
      <c r="F720" s="15" t="n"/>
      <c r="G720" s="16">
        <f>IF(B720="","",IFERROR(INDEX(設定!$B$5:$B$30,MATCH(B720,設定!$A$5:$A$30,0)),"費目を確認"))</f>
        <v/>
      </c>
    </row>
    <row r="721">
      <c r="A721" s="10" t="n"/>
      <c r="B721" s="11" t="n"/>
      <c r="C721" s="12" t="n"/>
      <c r="D721" s="13" t="n"/>
      <c r="E721" s="14" t="n"/>
      <c r="F721" s="15" t="n"/>
      <c r="G721" s="16">
        <f>IF(B721="","",IFERROR(INDEX(設定!$B$5:$B$30,MATCH(B721,設定!$A$5:$A$30,0)),"費目を確認"))</f>
        <v/>
      </c>
    </row>
    <row r="722">
      <c r="A722" s="10" t="n"/>
      <c r="B722" s="11" t="n"/>
      <c r="C722" s="12" t="n"/>
      <c r="D722" s="13" t="n"/>
      <c r="E722" s="14" t="n"/>
      <c r="F722" s="15" t="n"/>
      <c r="G722" s="16">
        <f>IF(B722="","",IFERROR(INDEX(設定!$B$5:$B$30,MATCH(B722,設定!$A$5:$A$30,0)),"費目を確認"))</f>
        <v/>
      </c>
    </row>
    <row r="723">
      <c r="A723" s="10" t="n"/>
      <c r="B723" s="11" t="n"/>
      <c r="C723" s="12" t="n"/>
      <c r="D723" s="13" t="n"/>
      <c r="E723" s="14" t="n"/>
      <c r="F723" s="15" t="n"/>
      <c r="G723" s="16">
        <f>IF(B723="","",IFERROR(INDEX(設定!$B$5:$B$30,MATCH(B723,設定!$A$5:$A$30,0)),"費目を確認"))</f>
        <v/>
      </c>
    </row>
    <row r="724">
      <c r="A724" s="10" t="n"/>
      <c r="B724" s="11" t="n"/>
      <c r="C724" s="12" t="n"/>
      <c r="D724" s="13" t="n"/>
      <c r="E724" s="14" t="n"/>
      <c r="F724" s="15" t="n"/>
      <c r="G724" s="16">
        <f>IF(B724="","",IFERROR(INDEX(設定!$B$5:$B$30,MATCH(B724,設定!$A$5:$A$30,0)),"費目を確認"))</f>
        <v/>
      </c>
    </row>
    <row r="725">
      <c r="A725" s="10" t="n"/>
      <c r="B725" s="11" t="n"/>
      <c r="C725" s="12" t="n"/>
      <c r="D725" s="13" t="n"/>
      <c r="E725" s="14" t="n"/>
      <c r="F725" s="15" t="n"/>
      <c r="G725" s="16">
        <f>IF(B725="","",IFERROR(INDEX(設定!$B$5:$B$30,MATCH(B725,設定!$A$5:$A$30,0)),"費目を確認"))</f>
        <v/>
      </c>
    </row>
    <row r="726">
      <c r="A726" s="10" t="n"/>
      <c r="B726" s="11" t="n"/>
      <c r="C726" s="12" t="n"/>
      <c r="D726" s="13" t="n"/>
      <c r="E726" s="14" t="n"/>
      <c r="F726" s="15" t="n"/>
      <c r="G726" s="16">
        <f>IF(B726="","",IFERROR(INDEX(設定!$B$5:$B$30,MATCH(B726,設定!$A$5:$A$30,0)),"費目を確認"))</f>
        <v/>
      </c>
    </row>
    <row r="727">
      <c r="A727" s="10" t="n"/>
      <c r="B727" s="11" t="n"/>
      <c r="C727" s="12" t="n"/>
      <c r="D727" s="13" t="n"/>
      <c r="E727" s="14" t="n"/>
      <c r="F727" s="15" t="n"/>
      <c r="G727" s="16">
        <f>IF(B727="","",IFERROR(INDEX(設定!$B$5:$B$30,MATCH(B727,設定!$A$5:$A$30,0)),"費目を確認"))</f>
        <v/>
      </c>
    </row>
    <row r="728">
      <c r="A728" s="10" t="n"/>
      <c r="B728" s="11" t="n"/>
      <c r="C728" s="12" t="n"/>
      <c r="D728" s="13" t="n"/>
      <c r="E728" s="14" t="n"/>
      <c r="F728" s="15" t="n"/>
      <c r="G728" s="16">
        <f>IF(B728="","",IFERROR(INDEX(設定!$B$5:$B$30,MATCH(B728,設定!$A$5:$A$30,0)),"費目を確認"))</f>
        <v/>
      </c>
    </row>
    <row r="729">
      <c r="A729" s="10" t="n"/>
      <c r="B729" s="11" t="n"/>
      <c r="C729" s="12" t="n"/>
      <c r="D729" s="13" t="n"/>
      <c r="E729" s="14" t="n"/>
      <c r="F729" s="15" t="n"/>
      <c r="G729" s="16">
        <f>IF(B729="","",IFERROR(INDEX(設定!$B$5:$B$30,MATCH(B729,設定!$A$5:$A$30,0)),"費目を確認"))</f>
        <v/>
      </c>
    </row>
    <row r="730">
      <c r="A730" s="10" t="n"/>
      <c r="B730" s="11" t="n"/>
      <c r="C730" s="12" t="n"/>
      <c r="D730" s="13" t="n"/>
      <c r="E730" s="14" t="n"/>
      <c r="F730" s="15" t="n"/>
      <c r="G730" s="16">
        <f>IF(B730="","",IFERROR(INDEX(設定!$B$5:$B$30,MATCH(B730,設定!$A$5:$A$30,0)),"費目を確認"))</f>
        <v/>
      </c>
    </row>
    <row r="731">
      <c r="A731" s="10" t="n"/>
      <c r="B731" s="11" t="n"/>
      <c r="C731" s="12" t="n"/>
      <c r="D731" s="13" t="n"/>
      <c r="E731" s="14" t="n"/>
      <c r="F731" s="15" t="n"/>
      <c r="G731" s="16">
        <f>IF(B731="","",IFERROR(INDEX(設定!$B$5:$B$30,MATCH(B731,設定!$A$5:$A$30,0)),"費目を確認"))</f>
        <v/>
      </c>
    </row>
    <row r="732">
      <c r="A732" s="10" t="n"/>
      <c r="B732" s="11" t="n"/>
      <c r="C732" s="12" t="n"/>
      <c r="D732" s="13" t="n"/>
      <c r="E732" s="14" t="n"/>
      <c r="F732" s="15" t="n"/>
      <c r="G732" s="16">
        <f>IF(B732="","",IFERROR(INDEX(設定!$B$5:$B$30,MATCH(B732,設定!$A$5:$A$30,0)),"費目を確認"))</f>
        <v/>
      </c>
    </row>
    <row r="733">
      <c r="A733" s="10" t="n"/>
      <c r="B733" s="11" t="n"/>
      <c r="C733" s="12" t="n"/>
      <c r="D733" s="13" t="n"/>
      <c r="E733" s="14" t="n"/>
      <c r="F733" s="15" t="n"/>
      <c r="G733" s="16">
        <f>IF(B733="","",IFERROR(INDEX(設定!$B$5:$B$30,MATCH(B733,設定!$A$5:$A$30,0)),"費目を確認"))</f>
        <v/>
      </c>
    </row>
    <row r="734">
      <c r="A734" s="10" t="n"/>
      <c r="B734" s="11" t="n"/>
      <c r="C734" s="12" t="n"/>
      <c r="D734" s="13" t="n"/>
      <c r="E734" s="14" t="n"/>
      <c r="F734" s="15" t="n"/>
      <c r="G734" s="16">
        <f>IF(B734="","",IFERROR(INDEX(設定!$B$5:$B$30,MATCH(B734,設定!$A$5:$A$30,0)),"費目を確認"))</f>
        <v/>
      </c>
    </row>
    <row r="735">
      <c r="A735" s="10" t="n"/>
      <c r="B735" s="11" t="n"/>
      <c r="C735" s="12" t="n"/>
      <c r="D735" s="13" t="n"/>
      <c r="E735" s="14" t="n"/>
      <c r="F735" s="15" t="n"/>
      <c r="G735" s="16">
        <f>IF(B735="","",IFERROR(INDEX(設定!$B$5:$B$30,MATCH(B735,設定!$A$5:$A$30,0)),"費目を確認"))</f>
        <v/>
      </c>
    </row>
    <row r="736">
      <c r="A736" s="10" t="n"/>
      <c r="B736" s="11" t="n"/>
      <c r="C736" s="12" t="n"/>
      <c r="D736" s="13" t="n"/>
      <c r="E736" s="14" t="n"/>
      <c r="F736" s="15" t="n"/>
      <c r="G736" s="16">
        <f>IF(B736="","",IFERROR(INDEX(設定!$B$5:$B$30,MATCH(B736,設定!$A$5:$A$30,0)),"費目を確認"))</f>
        <v/>
      </c>
    </row>
    <row r="737">
      <c r="A737" s="10" t="n"/>
      <c r="B737" s="11" t="n"/>
      <c r="C737" s="12" t="n"/>
      <c r="D737" s="13" t="n"/>
      <c r="E737" s="14" t="n"/>
      <c r="F737" s="15" t="n"/>
      <c r="G737" s="16">
        <f>IF(B737="","",IFERROR(INDEX(設定!$B$5:$B$30,MATCH(B737,設定!$A$5:$A$30,0)),"費目を確認"))</f>
        <v/>
      </c>
    </row>
    <row r="738">
      <c r="A738" s="10" t="n"/>
      <c r="B738" s="11" t="n"/>
      <c r="C738" s="12" t="n"/>
      <c r="D738" s="13" t="n"/>
      <c r="E738" s="14" t="n"/>
      <c r="F738" s="15" t="n"/>
      <c r="G738" s="16">
        <f>IF(B738="","",IFERROR(INDEX(設定!$B$5:$B$30,MATCH(B738,設定!$A$5:$A$30,0)),"費目を確認"))</f>
        <v/>
      </c>
    </row>
    <row r="739">
      <c r="A739" s="10" t="n"/>
      <c r="B739" s="11" t="n"/>
      <c r="C739" s="12" t="n"/>
      <c r="D739" s="13" t="n"/>
      <c r="E739" s="14" t="n"/>
      <c r="F739" s="15" t="n"/>
      <c r="G739" s="16">
        <f>IF(B739="","",IFERROR(INDEX(設定!$B$5:$B$30,MATCH(B739,設定!$A$5:$A$30,0)),"費目を確認"))</f>
        <v/>
      </c>
    </row>
    <row r="740">
      <c r="A740" s="10" t="n"/>
      <c r="B740" s="11" t="n"/>
      <c r="C740" s="12" t="n"/>
      <c r="D740" s="13" t="n"/>
      <c r="E740" s="14" t="n"/>
      <c r="F740" s="15" t="n"/>
      <c r="G740" s="16">
        <f>IF(B740="","",IFERROR(INDEX(設定!$B$5:$B$30,MATCH(B740,設定!$A$5:$A$30,0)),"費目を確認"))</f>
        <v/>
      </c>
    </row>
    <row r="741">
      <c r="A741" s="10" t="n"/>
      <c r="B741" s="11" t="n"/>
      <c r="C741" s="12" t="n"/>
      <c r="D741" s="13" t="n"/>
      <c r="E741" s="14" t="n"/>
      <c r="F741" s="15" t="n"/>
      <c r="G741" s="16">
        <f>IF(B741="","",IFERROR(INDEX(設定!$B$5:$B$30,MATCH(B741,設定!$A$5:$A$30,0)),"費目を確認"))</f>
        <v/>
      </c>
    </row>
    <row r="742">
      <c r="A742" s="10" t="n"/>
      <c r="B742" s="11" t="n"/>
      <c r="C742" s="12" t="n"/>
      <c r="D742" s="13" t="n"/>
      <c r="E742" s="14" t="n"/>
      <c r="F742" s="15" t="n"/>
      <c r="G742" s="16">
        <f>IF(B742="","",IFERROR(INDEX(設定!$B$5:$B$30,MATCH(B742,設定!$A$5:$A$30,0)),"費目を確認"))</f>
        <v/>
      </c>
    </row>
    <row r="743">
      <c r="A743" s="10" t="n"/>
      <c r="B743" s="11" t="n"/>
      <c r="C743" s="12" t="n"/>
      <c r="D743" s="13" t="n"/>
      <c r="E743" s="14" t="n"/>
      <c r="F743" s="15" t="n"/>
      <c r="G743" s="16">
        <f>IF(B743="","",IFERROR(INDEX(設定!$B$5:$B$30,MATCH(B743,設定!$A$5:$A$30,0)),"費目を確認"))</f>
        <v/>
      </c>
    </row>
    <row r="744">
      <c r="A744" s="10" t="n"/>
      <c r="B744" s="11" t="n"/>
      <c r="C744" s="12" t="n"/>
      <c r="D744" s="13" t="n"/>
      <c r="E744" s="14" t="n"/>
      <c r="F744" s="15" t="n"/>
      <c r="G744" s="16">
        <f>IF(B744="","",IFERROR(INDEX(設定!$B$5:$B$30,MATCH(B744,設定!$A$5:$A$30,0)),"費目を確認"))</f>
        <v/>
      </c>
    </row>
    <row r="745">
      <c r="A745" s="10" t="n"/>
      <c r="B745" s="11" t="n"/>
      <c r="C745" s="12" t="n"/>
      <c r="D745" s="13" t="n"/>
      <c r="E745" s="14" t="n"/>
      <c r="F745" s="15" t="n"/>
      <c r="G745" s="16">
        <f>IF(B745="","",IFERROR(INDEX(設定!$B$5:$B$30,MATCH(B745,設定!$A$5:$A$30,0)),"費目を確認"))</f>
        <v/>
      </c>
    </row>
    <row r="746">
      <c r="A746" s="10" t="n"/>
      <c r="B746" s="11" t="n"/>
      <c r="C746" s="12" t="n"/>
      <c r="D746" s="13" t="n"/>
      <c r="E746" s="14" t="n"/>
      <c r="F746" s="15" t="n"/>
      <c r="G746" s="16">
        <f>IF(B746="","",IFERROR(INDEX(設定!$B$5:$B$30,MATCH(B746,設定!$A$5:$A$30,0)),"費目を確認"))</f>
        <v/>
      </c>
    </row>
    <row r="747">
      <c r="A747" s="10" t="n"/>
      <c r="B747" s="11" t="n"/>
      <c r="C747" s="12" t="n"/>
      <c r="D747" s="13" t="n"/>
      <c r="E747" s="14" t="n"/>
      <c r="F747" s="15" t="n"/>
      <c r="G747" s="16">
        <f>IF(B747="","",IFERROR(INDEX(設定!$B$5:$B$30,MATCH(B747,設定!$A$5:$A$30,0)),"費目を確認"))</f>
        <v/>
      </c>
    </row>
    <row r="748">
      <c r="A748" s="10" t="n"/>
      <c r="B748" s="11" t="n"/>
      <c r="C748" s="12" t="n"/>
      <c r="D748" s="13" t="n"/>
      <c r="E748" s="14" t="n"/>
      <c r="F748" s="15" t="n"/>
      <c r="G748" s="16">
        <f>IF(B748="","",IFERROR(INDEX(設定!$B$5:$B$30,MATCH(B748,設定!$A$5:$A$30,0)),"費目を確認"))</f>
        <v/>
      </c>
    </row>
    <row r="749">
      <c r="A749" s="10" t="n"/>
      <c r="B749" s="11" t="n"/>
      <c r="C749" s="12" t="n"/>
      <c r="D749" s="13" t="n"/>
      <c r="E749" s="14" t="n"/>
      <c r="F749" s="15" t="n"/>
      <c r="G749" s="16">
        <f>IF(B749="","",IFERROR(INDEX(設定!$B$5:$B$30,MATCH(B749,設定!$A$5:$A$30,0)),"費目を確認"))</f>
        <v/>
      </c>
    </row>
    <row r="750">
      <c r="A750" s="10" t="n"/>
      <c r="B750" s="11" t="n"/>
      <c r="C750" s="12" t="n"/>
      <c r="D750" s="13" t="n"/>
      <c r="E750" s="14" t="n"/>
      <c r="F750" s="15" t="n"/>
      <c r="G750" s="16">
        <f>IF(B750="","",IFERROR(INDEX(設定!$B$5:$B$30,MATCH(B750,設定!$A$5:$A$30,0)),"費目を確認"))</f>
        <v/>
      </c>
    </row>
    <row r="751">
      <c r="A751" s="10" t="n"/>
      <c r="B751" s="11" t="n"/>
      <c r="C751" s="12" t="n"/>
      <c r="D751" s="13" t="n"/>
      <c r="E751" s="14" t="n"/>
      <c r="F751" s="15" t="n"/>
      <c r="G751" s="16">
        <f>IF(B751="","",IFERROR(INDEX(設定!$B$5:$B$30,MATCH(B751,設定!$A$5:$A$30,0)),"費目を確認"))</f>
        <v/>
      </c>
    </row>
    <row r="752">
      <c r="A752" s="10" t="n"/>
      <c r="B752" s="11" t="n"/>
      <c r="C752" s="12" t="n"/>
      <c r="D752" s="13" t="n"/>
      <c r="E752" s="14" t="n"/>
      <c r="F752" s="15" t="n"/>
      <c r="G752" s="16">
        <f>IF(B752="","",IFERROR(INDEX(設定!$B$5:$B$30,MATCH(B752,設定!$A$5:$A$30,0)),"費目を確認"))</f>
        <v/>
      </c>
    </row>
    <row r="753">
      <c r="A753" s="10" t="n"/>
      <c r="B753" s="11" t="n"/>
      <c r="C753" s="12" t="n"/>
      <c r="D753" s="13" t="n"/>
      <c r="E753" s="14" t="n"/>
      <c r="F753" s="15" t="n"/>
      <c r="G753" s="16">
        <f>IF(B753="","",IFERROR(INDEX(設定!$B$5:$B$30,MATCH(B753,設定!$A$5:$A$30,0)),"費目を確認"))</f>
        <v/>
      </c>
    </row>
    <row r="754">
      <c r="A754" s="10" t="n"/>
      <c r="B754" s="11" t="n"/>
      <c r="C754" s="12" t="n"/>
      <c r="D754" s="13" t="n"/>
      <c r="E754" s="14" t="n"/>
      <c r="F754" s="15" t="n"/>
      <c r="G754" s="16">
        <f>IF(B754="","",IFERROR(INDEX(設定!$B$5:$B$30,MATCH(B754,設定!$A$5:$A$30,0)),"費目を確認"))</f>
        <v/>
      </c>
    </row>
    <row r="755">
      <c r="A755" s="10" t="n"/>
      <c r="B755" s="11" t="n"/>
      <c r="C755" s="12" t="n"/>
      <c r="D755" s="13" t="n"/>
      <c r="E755" s="14" t="n"/>
      <c r="F755" s="15" t="n"/>
      <c r="G755" s="16">
        <f>IF(B755="","",IFERROR(INDEX(設定!$B$5:$B$30,MATCH(B755,設定!$A$5:$A$30,0)),"費目を確認"))</f>
        <v/>
      </c>
    </row>
    <row r="756">
      <c r="A756" s="10" t="n"/>
      <c r="B756" s="11" t="n"/>
      <c r="C756" s="12" t="n"/>
      <c r="D756" s="13" t="n"/>
      <c r="E756" s="14" t="n"/>
      <c r="F756" s="15" t="n"/>
      <c r="G756" s="16">
        <f>IF(B756="","",IFERROR(INDEX(設定!$B$5:$B$30,MATCH(B756,設定!$A$5:$A$30,0)),"費目を確認"))</f>
        <v/>
      </c>
    </row>
    <row r="757">
      <c r="A757" s="10" t="n"/>
      <c r="B757" s="11" t="n"/>
      <c r="C757" s="12" t="n"/>
      <c r="D757" s="13" t="n"/>
      <c r="E757" s="14" t="n"/>
      <c r="F757" s="15" t="n"/>
      <c r="G757" s="16">
        <f>IF(B757="","",IFERROR(INDEX(設定!$B$5:$B$30,MATCH(B757,設定!$A$5:$A$30,0)),"費目を確認"))</f>
        <v/>
      </c>
    </row>
    <row r="758">
      <c r="A758" s="10" t="n"/>
      <c r="B758" s="11" t="n"/>
      <c r="C758" s="12" t="n"/>
      <c r="D758" s="13" t="n"/>
      <c r="E758" s="14" t="n"/>
      <c r="F758" s="15" t="n"/>
      <c r="G758" s="16">
        <f>IF(B758="","",IFERROR(INDEX(設定!$B$5:$B$30,MATCH(B758,設定!$A$5:$A$30,0)),"費目を確認"))</f>
        <v/>
      </c>
    </row>
    <row r="759">
      <c r="A759" s="10" t="n"/>
      <c r="B759" s="11" t="n"/>
      <c r="C759" s="12" t="n"/>
      <c r="D759" s="13" t="n"/>
      <c r="E759" s="14" t="n"/>
      <c r="F759" s="15" t="n"/>
      <c r="G759" s="16">
        <f>IF(B759="","",IFERROR(INDEX(設定!$B$5:$B$30,MATCH(B759,設定!$A$5:$A$30,0)),"費目を確認"))</f>
        <v/>
      </c>
    </row>
    <row r="760">
      <c r="A760" s="10" t="n"/>
      <c r="B760" s="11" t="n"/>
      <c r="C760" s="12" t="n"/>
      <c r="D760" s="13" t="n"/>
      <c r="E760" s="14" t="n"/>
      <c r="F760" s="15" t="n"/>
      <c r="G760" s="16">
        <f>IF(B760="","",IFERROR(INDEX(設定!$B$5:$B$30,MATCH(B760,設定!$A$5:$A$30,0)),"費目を確認"))</f>
        <v/>
      </c>
    </row>
    <row r="761">
      <c r="A761" s="10" t="n"/>
      <c r="B761" s="11" t="n"/>
      <c r="C761" s="12" t="n"/>
      <c r="D761" s="13" t="n"/>
      <c r="E761" s="14" t="n"/>
      <c r="F761" s="15" t="n"/>
      <c r="G761" s="16">
        <f>IF(B761="","",IFERROR(INDEX(設定!$B$5:$B$30,MATCH(B761,設定!$A$5:$A$30,0)),"費目を確認"))</f>
        <v/>
      </c>
    </row>
    <row r="762">
      <c r="A762" s="10" t="n"/>
      <c r="B762" s="11" t="n"/>
      <c r="C762" s="12" t="n"/>
      <c r="D762" s="13" t="n"/>
      <c r="E762" s="14" t="n"/>
      <c r="F762" s="15" t="n"/>
      <c r="G762" s="16">
        <f>IF(B762="","",IFERROR(INDEX(設定!$B$5:$B$30,MATCH(B762,設定!$A$5:$A$30,0)),"費目を確認"))</f>
        <v/>
      </c>
    </row>
    <row r="763">
      <c r="A763" s="10" t="n"/>
      <c r="B763" s="11" t="n"/>
      <c r="C763" s="12" t="n"/>
      <c r="D763" s="13" t="n"/>
      <c r="E763" s="14" t="n"/>
      <c r="F763" s="15" t="n"/>
      <c r="G763" s="16">
        <f>IF(B763="","",IFERROR(INDEX(設定!$B$5:$B$30,MATCH(B763,設定!$A$5:$A$30,0)),"費目を確認"))</f>
        <v/>
      </c>
    </row>
    <row r="764">
      <c r="A764" s="10" t="n"/>
      <c r="B764" s="11" t="n"/>
      <c r="C764" s="12" t="n"/>
      <c r="D764" s="13" t="n"/>
      <c r="E764" s="14" t="n"/>
      <c r="F764" s="15" t="n"/>
      <c r="G764" s="16">
        <f>IF(B764="","",IFERROR(INDEX(設定!$B$5:$B$30,MATCH(B764,設定!$A$5:$A$30,0)),"費目を確認"))</f>
        <v/>
      </c>
    </row>
    <row r="765">
      <c r="A765" s="10" t="n"/>
      <c r="B765" s="11" t="n"/>
      <c r="C765" s="12" t="n"/>
      <c r="D765" s="13" t="n"/>
      <c r="E765" s="14" t="n"/>
      <c r="F765" s="15" t="n"/>
      <c r="G765" s="16">
        <f>IF(B765="","",IFERROR(INDEX(設定!$B$5:$B$30,MATCH(B765,設定!$A$5:$A$30,0)),"費目を確認"))</f>
        <v/>
      </c>
    </row>
    <row r="766">
      <c r="A766" s="10" t="n"/>
      <c r="B766" s="11" t="n"/>
      <c r="C766" s="12" t="n"/>
      <c r="D766" s="13" t="n"/>
      <c r="E766" s="14" t="n"/>
      <c r="F766" s="15" t="n"/>
      <c r="G766" s="16">
        <f>IF(B766="","",IFERROR(INDEX(設定!$B$5:$B$30,MATCH(B766,設定!$A$5:$A$30,0)),"費目を確認"))</f>
        <v/>
      </c>
    </row>
    <row r="767">
      <c r="A767" s="10" t="n"/>
      <c r="B767" s="11" t="n"/>
      <c r="C767" s="12" t="n"/>
      <c r="D767" s="13" t="n"/>
      <c r="E767" s="14" t="n"/>
      <c r="F767" s="15" t="n"/>
      <c r="G767" s="16">
        <f>IF(B767="","",IFERROR(INDEX(設定!$B$5:$B$30,MATCH(B767,設定!$A$5:$A$30,0)),"費目を確認"))</f>
        <v/>
      </c>
    </row>
    <row r="768">
      <c r="A768" s="10" t="n"/>
      <c r="B768" s="11" t="n"/>
      <c r="C768" s="12" t="n"/>
      <c r="D768" s="13" t="n"/>
      <c r="E768" s="14" t="n"/>
      <c r="F768" s="15" t="n"/>
      <c r="G768" s="16">
        <f>IF(B768="","",IFERROR(INDEX(設定!$B$5:$B$30,MATCH(B768,設定!$A$5:$A$30,0)),"費目を確認"))</f>
        <v/>
      </c>
    </row>
    <row r="769">
      <c r="A769" s="10" t="n"/>
      <c r="B769" s="11" t="n"/>
      <c r="C769" s="12" t="n"/>
      <c r="D769" s="13" t="n"/>
      <c r="E769" s="14" t="n"/>
      <c r="F769" s="15" t="n"/>
      <c r="G769" s="16">
        <f>IF(B769="","",IFERROR(INDEX(設定!$B$5:$B$30,MATCH(B769,設定!$A$5:$A$30,0)),"費目を確認"))</f>
        <v/>
      </c>
    </row>
    <row r="770">
      <c r="A770" s="10" t="n"/>
      <c r="B770" s="11" t="n"/>
      <c r="C770" s="12" t="n"/>
      <c r="D770" s="13" t="n"/>
      <c r="E770" s="14" t="n"/>
      <c r="F770" s="15" t="n"/>
      <c r="G770" s="16">
        <f>IF(B770="","",IFERROR(INDEX(設定!$B$5:$B$30,MATCH(B770,設定!$A$5:$A$30,0)),"費目を確認"))</f>
        <v/>
      </c>
    </row>
    <row r="771">
      <c r="A771" s="10" t="n"/>
      <c r="B771" s="11" t="n"/>
      <c r="C771" s="12" t="n"/>
      <c r="D771" s="13" t="n"/>
      <c r="E771" s="14" t="n"/>
      <c r="F771" s="15" t="n"/>
      <c r="G771" s="16">
        <f>IF(B771="","",IFERROR(INDEX(設定!$B$5:$B$30,MATCH(B771,設定!$A$5:$A$30,0)),"費目を確認"))</f>
        <v/>
      </c>
    </row>
    <row r="772">
      <c r="A772" s="10" t="n"/>
      <c r="B772" s="11" t="n"/>
      <c r="C772" s="12" t="n"/>
      <c r="D772" s="13" t="n"/>
      <c r="E772" s="14" t="n"/>
      <c r="F772" s="15" t="n"/>
      <c r="G772" s="16">
        <f>IF(B772="","",IFERROR(INDEX(設定!$B$5:$B$30,MATCH(B772,設定!$A$5:$A$30,0)),"費目を確認"))</f>
        <v/>
      </c>
    </row>
    <row r="773">
      <c r="A773" s="10" t="n"/>
      <c r="B773" s="11" t="n"/>
      <c r="C773" s="12" t="n"/>
      <c r="D773" s="13" t="n"/>
      <c r="E773" s="14" t="n"/>
      <c r="F773" s="15" t="n"/>
      <c r="G773" s="16">
        <f>IF(B773="","",IFERROR(INDEX(設定!$B$5:$B$30,MATCH(B773,設定!$A$5:$A$30,0)),"費目を確認"))</f>
        <v/>
      </c>
    </row>
    <row r="774">
      <c r="A774" s="10" t="n"/>
      <c r="B774" s="11" t="n"/>
      <c r="C774" s="12" t="n"/>
      <c r="D774" s="13" t="n"/>
      <c r="E774" s="14" t="n"/>
      <c r="F774" s="15" t="n"/>
      <c r="G774" s="16">
        <f>IF(B774="","",IFERROR(INDEX(設定!$B$5:$B$30,MATCH(B774,設定!$A$5:$A$30,0)),"費目を確認"))</f>
        <v/>
      </c>
    </row>
    <row r="775">
      <c r="A775" s="10" t="n"/>
      <c r="B775" s="11" t="n"/>
      <c r="C775" s="12" t="n"/>
      <c r="D775" s="13" t="n"/>
      <c r="E775" s="14" t="n"/>
      <c r="F775" s="15" t="n"/>
      <c r="G775" s="16">
        <f>IF(B775="","",IFERROR(INDEX(設定!$B$5:$B$30,MATCH(B775,設定!$A$5:$A$30,0)),"費目を確認"))</f>
        <v/>
      </c>
    </row>
    <row r="776">
      <c r="A776" s="10" t="n"/>
      <c r="B776" s="11" t="n"/>
      <c r="C776" s="12" t="n"/>
      <c r="D776" s="13" t="n"/>
      <c r="E776" s="14" t="n"/>
      <c r="F776" s="15" t="n"/>
      <c r="G776" s="16">
        <f>IF(B776="","",IFERROR(INDEX(設定!$B$5:$B$30,MATCH(B776,設定!$A$5:$A$30,0)),"費目を確認"))</f>
        <v/>
      </c>
    </row>
    <row r="777">
      <c r="A777" s="10" t="n"/>
      <c r="B777" s="11" t="n"/>
      <c r="C777" s="12" t="n"/>
      <c r="D777" s="13" t="n"/>
      <c r="E777" s="14" t="n"/>
      <c r="F777" s="15" t="n"/>
      <c r="G777" s="16">
        <f>IF(B777="","",IFERROR(INDEX(設定!$B$5:$B$30,MATCH(B777,設定!$A$5:$A$30,0)),"費目を確認"))</f>
        <v/>
      </c>
    </row>
    <row r="778">
      <c r="A778" s="10" t="n"/>
      <c r="B778" s="11" t="n"/>
      <c r="C778" s="12" t="n"/>
      <c r="D778" s="13" t="n"/>
      <c r="E778" s="14" t="n"/>
      <c r="F778" s="15" t="n"/>
      <c r="G778" s="16">
        <f>IF(B778="","",IFERROR(INDEX(設定!$B$5:$B$30,MATCH(B778,設定!$A$5:$A$30,0)),"費目を確認"))</f>
        <v/>
      </c>
    </row>
    <row r="779">
      <c r="A779" s="10" t="n"/>
      <c r="B779" s="11" t="n"/>
      <c r="C779" s="12" t="n"/>
      <c r="D779" s="13" t="n"/>
      <c r="E779" s="14" t="n"/>
      <c r="F779" s="15" t="n"/>
      <c r="G779" s="16">
        <f>IF(B779="","",IFERROR(INDEX(設定!$B$5:$B$30,MATCH(B779,設定!$A$5:$A$30,0)),"費目を確認"))</f>
        <v/>
      </c>
    </row>
    <row r="780">
      <c r="A780" s="10" t="n"/>
      <c r="B780" s="11" t="n"/>
      <c r="C780" s="12" t="n"/>
      <c r="D780" s="13" t="n"/>
      <c r="E780" s="14" t="n"/>
      <c r="F780" s="15" t="n"/>
      <c r="G780" s="16">
        <f>IF(B780="","",IFERROR(INDEX(設定!$B$5:$B$30,MATCH(B780,設定!$A$5:$A$30,0)),"費目を確認"))</f>
        <v/>
      </c>
    </row>
    <row r="781">
      <c r="A781" s="10" t="n"/>
      <c r="B781" s="11" t="n"/>
      <c r="C781" s="12" t="n"/>
      <c r="D781" s="13" t="n"/>
      <c r="E781" s="14" t="n"/>
      <c r="F781" s="15" t="n"/>
      <c r="G781" s="16">
        <f>IF(B781="","",IFERROR(INDEX(設定!$B$5:$B$30,MATCH(B781,設定!$A$5:$A$30,0)),"費目を確認"))</f>
        <v/>
      </c>
    </row>
    <row r="782">
      <c r="A782" s="10" t="n"/>
      <c r="B782" s="11" t="n"/>
      <c r="C782" s="12" t="n"/>
      <c r="D782" s="13" t="n"/>
      <c r="E782" s="14" t="n"/>
      <c r="F782" s="15" t="n"/>
      <c r="G782" s="16">
        <f>IF(B782="","",IFERROR(INDEX(設定!$B$5:$B$30,MATCH(B782,設定!$A$5:$A$30,0)),"費目を確認"))</f>
        <v/>
      </c>
    </row>
    <row r="783">
      <c r="A783" s="10" t="n"/>
      <c r="B783" s="11" t="n"/>
      <c r="C783" s="12" t="n"/>
      <c r="D783" s="13" t="n"/>
      <c r="E783" s="14" t="n"/>
      <c r="F783" s="15" t="n"/>
      <c r="G783" s="16">
        <f>IF(B783="","",IFERROR(INDEX(設定!$B$5:$B$30,MATCH(B783,設定!$A$5:$A$30,0)),"費目を確認"))</f>
        <v/>
      </c>
    </row>
    <row r="784">
      <c r="A784" s="10" t="n"/>
      <c r="B784" s="11" t="n"/>
      <c r="C784" s="12" t="n"/>
      <c r="D784" s="13" t="n"/>
      <c r="E784" s="14" t="n"/>
      <c r="F784" s="15" t="n"/>
      <c r="G784" s="16">
        <f>IF(B784="","",IFERROR(INDEX(設定!$B$5:$B$30,MATCH(B784,設定!$A$5:$A$30,0)),"費目を確認"))</f>
        <v/>
      </c>
    </row>
    <row r="785">
      <c r="A785" s="10" t="n"/>
      <c r="B785" s="11" t="n"/>
      <c r="C785" s="12" t="n"/>
      <c r="D785" s="13" t="n"/>
      <c r="E785" s="14" t="n"/>
      <c r="F785" s="15" t="n"/>
      <c r="G785" s="16">
        <f>IF(B785="","",IFERROR(INDEX(設定!$B$5:$B$30,MATCH(B785,設定!$A$5:$A$30,0)),"費目を確認"))</f>
        <v/>
      </c>
    </row>
    <row r="786">
      <c r="A786" s="10" t="n"/>
      <c r="B786" s="11" t="n"/>
      <c r="C786" s="12" t="n"/>
      <c r="D786" s="13" t="n"/>
      <c r="E786" s="14" t="n"/>
      <c r="F786" s="15" t="n"/>
      <c r="G786" s="16">
        <f>IF(B786="","",IFERROR(INDEX(設定!$B$5:$B$30,MATCH(B786,設定!$A$5:$A$30,0)),"費目を確認"))</f>
        <v/>
      </c>
    </row>
    <row r="787">
      <c r="A787" s="10" t="n"/>
      <c r="B787" s="11" t="n"/>
      <c r="C787" s="12" t="n"/>
      <c r="D787" s="13" t="n"/>
      <c r="E787" s="14" t="n"/>
      <c r="F787" s="15" t="n"/>
      <c r="G787" s="16">
        <f>IF(B787="","",IFERROR(INDEX(設定!$B$5:$B$30,MATCH(B787,設定!$A$5:$A$30,0)),"費目を確認"))</f>
        <v/>
      </c>
    </row>
    <row r="788">
      <c r="A788" s="10" t="n"/>
      <c r="B788" s="11" t="n"/>
      <c r="C788" s="12" t="n"/>
      <c r="D788" s="13" t="n"/>
      <c r="E788" s="14" t="n"/>
      <c r="F788" s="15" t="n"/>
      <c r="G788" s="16">
        <f>IF(B788="","",IFERROR(INDEX(設定!$B$5:$B$30,MATCH(B788,設定!$A$5:$A$30,0)),"費目を確認"))</f>
        <v/>
      </c>
    </row>
    <row r="789">
      <c r="A789" s="10" t="n"/>
      <c r="B789" s="11" t="n"/>
      <c r="C789" s="12" t="n"/>
      <c r="D789" s="13" t="n"/>
      <c r="E789" s="14" t="n"/>
      <c r="F789" s="15" t="n"/>
      <c r="G789" s="16">
        <f>IF(B789="","",IFERROR(INDEX(設定!$B$5:$B$30,MATCH(B789,設定!$A$5:$A$30,0)),"費目を確認"))</f>
        <v/>
      </c>
    </row>
    <row r="790">
      <c r="A790" s="10" t="n"/>
      <c r="B790" s="11" t="n"/>
      <c r="C790" s="12" t="n"/>
      <c r="D790" s="13" t="n"/>
      <c r="E790" s="14" t="n"/>
      <c r="F790" s="15" t="n"/>
      <c r="G790" s="16">
        <f>IF(B790="","",IFERROR(INDEX(設定!$B$5:$B$30,MATCH(B790,設定!$A$5:$A$30,0)),"費目を確認"))</f>
        <v/>
      </c>
    </row>
    <row r="791">
      <c r="A791" s="10" t="n"/>
      <c r="B791" s="11" t="n"/>
      <c r="C791" s="12" t="n"/>
      <c r="D791" s="13" t="n"/>
      <c r="E791" s="14" t="n"/>
      <c r="F791" s="15" t="n"/>
      <c r="G791" s="16">
        <f>IF(B791="","",IFERROR(INDEX(設定!$B$5:$B$30,MATCH(B791,設定!$A$5:$A$30,0)),"費目を確認"))</f>
        <v/>
      </c>
    </row>
    <row r="792">
      <c r="A792" s="10" t="n"/>
      <c r="B792" s="11" t="n"/>
      <c r="C792" s="12" t="n"/>
      <c r="D792" s="13" t="n"/>
      <c r="E792" s="14" t="n"/>
      <c r="F792" s="15" t="n"/>
      <c r="G792" s="16">
        <f>IF(B792="","",IFERROR(INDEX(設定!$B$5:$B$30,MATCH(B792,設定!$A$5:$A$30,0)),"費目を確認"))</f>
        <v/>
      </c>
    </row>
    <row r="793">
      <c r="A793" s="10" t="n"/>
      <c r="B793" s="11" t="n"/>
      <c r="C793" s="12" t="n"/>
      <c r="D793" s="13" t="n"/>
      <c r="E793" s="14" t="n"/>
      <c r="F793" s="15" t="n"/>
      <c r="G793" s="16">
        <f>IF(B793="","",IFERROR(INDEX(設定!$B$5:$B$30,MATCH(B793,設定!$A$5:$A$30,0)),"費目を確認"))</f>
        <v/>
      </c>
    </row>
    <row r="794">
      <c r="A794" s="10" t="n"/>
      <c r="B794" s="11" t="n"/>
      <c r="C794" s="12" t="n"/>
      <c r="D794" s="13" t="n"/>
      <c r="E794" s="14" t="n"/>
      <c r="F794" s="15" t="n"/>
      <c r="G794" s="16">
        <f>IF(B794="","",IFERROR(INDEX(設定!$B$5:$B$30,MATCH(B794,設定!$A$5:$A$30,0)),"費目を確認"))</f>
        <v/>
      </c>
    </row>
    <row r="795">
      <c r="A795" s="10" t="n"/>
      <c r="B795" s="11" t="n"/>
      <c r="C795" s="12" t="n"/>
      <c r="D795" s="13" t="n"/>
      <c r="E795" s="14" t="n"/>
      <c r="F795" s="15" t="n"/>
      <c r="G795" s="16">
        <f>IF(B795="","",IFERROR(INDEX(設定!$B$5:$B$30,MATCH(B795,設定!$A$5:$A$30,0)),"費目を確認"))</f>
        <v/>
      </c>
    </row>
    <row r="796">
      <c r="A796" s="10" t="n"/>
      <c r="B796" s="11" t="n"/>
      <c r="C796" s="12" t="n"/>
      <c r="D796" s="13" t="n"/>
      <c r="E796" s="14" t="n"/>
      <c r="F796" s="15" t="n"/>
      <c r="G796" s="16">
        <f>IF(B796="","",IFERROR(INDEX(設定!$B$5:$B$30,MATCH(B796,設定!$A$5:$A$30,0)),"費目を確認"))</f>
        <v/>
      </c>
    </row>
    <row r="797">
      <c r="A797" s="10" t="n"/>
      <c r="B797" s="11" t="n"/>
      <c r="C797" s="12" t="n"/>
      <c r="D797" s="13" t="n"/>
      <c r="E797" s="14" t="n"/>
      <c r="F797" s="15" t="n"/>
      <c r="G797" s="16">
        <f>IF(B797="","",IFERROR(INDEX(設定!$B$5:$B$30,MATCH(B797,設定!$A$5:$A$30,0)),"費目を確認"))</f>
        <v/>
      </c>
    </row>
    <row r="798">
      <c r="A798" s="10" t="n"/>
      <c r="B798" s="11" t="n"/>
      <c r="C798" s="12" t="n"/>
      <c r="D798" s="13" t="n"/>
      <c r="E798" s="14" t="n"/>
      <c r="F798" s="15" t="n"/>
      <c r="G798" s="16">
        <f>IF(B798="","",IFERROR(INDEX(設定!$B$5:$B$30,MATCH(B798,設定!$A$5:$A$30,0)),"費目を確認"))</f>
        <v/>
      </c>
    </row>
    <row r="799">
      <c r="A799" s="10" t="n"/>
      <c r="B799" s="11" t="n"/>
      <c r="C799" s="12" t="n"/>
      <c r="D799" s="13" t="n"/>
      <c r="E799" s="14" t="n"/>
      <c r="F799" s="15" t="n"/>
      <c r="G799" s="16">
        <f>IF(B799="","",IFERROR(INDEX(設定!$B$5:$B$30,MATCH(B799,設定!$A$5:$A$30,0)),"費目を確認"))</f>
        <v/>
      </c>
    </row>
    <row r="800">
      <c r="A800" s="10" t="n"/>
      <c r="B800" s="11" t="n"/>
      <c r="C800" s="12" t="n"/>
      <c r="D800" s="13" t="n"/>
      <c r="E800" s="14" t="n"/>
      <c r="F800" s="15" t="n"/>
      <c r="G800" s="16">
        <f>IF(B800="","",IFERROR(INDEX(設定!$B$5:$B$30,MATCH(B800,設定!$A$5:$A$30,0)),"費目を確認"))</f>
        <v/>
      </c>
    </row>
    <row r="801">
      <c r="A801" s="10" t="n"/>
      <c r="B801" s="11" t="n"/>
      <c r="C801" s="12" t="n"/>
      <c r="D801" s="13" t="n"/>
      <c r="E801" s="14" t="n"/>
      <c r="F801" s="15" t="n"/>
      <c r="G801" s="16">
        <f>IF(B801="","",IFERROR(INDEX(設定!$B$5:$B$30,MATCH(B801,設定!$A$5:$A$30,0)),"費目を確認"))</f>
        <v/>
      </c>
    </row>
    <row r="802">
      <c r="A802" s="10" t="n"/>
      <c r="B802" s="11" t="n"/>
      <c r="C802" s="12" t="n"/>
      <c r="D802" s="13" t="n"/>
      <c r="E802" s="14" t="n"/>
      <c r="F802" s="15" t="n"/>
      <c r="G802" s="16">
        <f>IF(B802="","",IFERROR(INDEX(設定!$B$5:$B$30,MATCH(B802,設定!$A$5:$A$30,0)),"費目を確認"))</f>
        <v/>
      </c>
    </row>
    <row r="803">
      <c r="A803" s="10" t="n"/>
      <c r="B803" s="11" t="n"/>
      <c r="C803" s="12" t="n"/>
      <c r="D803" s="13" t="n"/>
      <c r="E803" s="14" t="n"/>
      <c r="F803" s="15" t="n"/>
      <c r="G803" s="16">
        <f>IF(B803="","",IFERROR(INDEX(設定!$B$5:$B$30,MATCH(B803,設定!$A$5:$A$30,0)),"費目を確認"))</f>
        <v/>
      </c>
    </row>
    <row r="804">
      <c r="A804" s="10" t="n"/>
      <c r="B804" s="11" t="n"/>
      <c r="C804" s="12" t="n"/>
      <c r="D804" s="13" t="n"/>
      <c r="E804" s="14" t="n"/>
      <c r="F804" s="15" t="n"/>
      <c r="G804" s="16">
        <f>IF(B804="","",IFERROR(INDEX(設定!$B$5:$B$30,MATCH(B804,設定!$A$5:$A$30,0)),"費目を確認"))</f>
        <v/>
      </c>
    </row>
    <row r="805">
      <c r="A805" s="10" t="n"/>
      <c r="B805" s="11" t="n"/>
      <c r="C805" s="12" t="n"/>
      <c r="D805" s="13" t="n"/>
      <c r="E805" s="14" t="n"/>
      <c r="F805" s="15" t="n"/>
      <c r="G805" s="16">
        <f>IF(B805="","",IFERROR(INDEX(設定!$B$5:$B$30,MATCH(B805,設定!$A$5:$A$30,0)),"費目を確認"))</f>
        <v/>
      </c>
    </row>
    <row r="806">
      <c r="A806" s="10" t="n"/>
      <c r="B806" s="11" t="n"/>
      <c r="C806" s="12" t="n"/>
      <c r="D806" s="13" t="n"/>
      <c r="E806" s="14" t="n"/>
      <c r="F806" s="15" t="n"/>
      <c r="G806" s="16">
        <f>IF(B806="","",IFERROR(INDEX(設定!$B$5:$B$30,MATCH(B806,設定!$A$5:$A$30,0)),"費目を確認"))</f>
        <v/>
      </c>
    </row>
    <row r="807">
      <c r="A807" s="10" t="n"/>
      <c r="B807" s="11" t="n"/>
      <c r="C807" s="12" t="n"/>
      <c r="D807" s="13" t="n"/>
      <c r="E807" s="14" t="n"/>
      <c r="F807" s="15" t="n"/>
      <c r="G807" s="16">
        <f>IF(B807="","",IFERROR(INDEX(設定!$B$5:$B$30,MATCH(B807,設定!$A$5:$A$30,0)),"費目を確認"))</f>
        <v/>
      </c>
    </row>
    <row r="808">
      <c r="A808" s="10" t="n"/>
      <c r="B808" s="11" t="n"/>
      <c r="C808" s="12" t="n"/>
      <c r="D808" s="13" t="n"/>
      <c r="E808" s="14" t="n"/>
      <c r="F808" s="15" t="n"/>
      <c r="G808" s="16">
        <f>IF(B808="","",IFERROR(INDEX(設定!$B$5:$B$30,MATCH(B808,設定!$A$5:$A$30,0)),"費目を確認"))</f>
        <v/>
      </c>
    </row>
    <row r="809">
      <c r="A809" s="10" t="n"/>
      <c r="B809" s="11" t="n"/>
      <c r="C809" s="12" t="n"/>
      <c r="D809" s="13" t="n"/>
      <c r="E809" s="14" t="n"/>
      <c r="F809" s="15" t="n"/>
      <c r="G809" s="16">
        <f>IF(B809="","",IFERROR(INDEX(設定!$B$5:$B$30,MATCH(B809,設定!$A$5:$A$30,0)),"費目を確認"))</f>
        <v/>
      </c>
    </row>
    <row r="810">
      <c r="A810" s="10" t="n"/>
      <c r="B810" s="11" t="n"/>
      <c r="C810" s="12" t="n"/>
      <c r="D810" s="13" t="n"/>
      <c r="E810" s="14" t="n"/>
      <c r="F810" s="15" t="n"/>
      <c r="G810" s="16">
        <f>IF(B810="","",IFERROR(INDEX(設定!$B$5:$B$30,MATCH(B810,設定!$A$5:$A$30,0)),"費目を確認"))</f>
        <v/>
      </c>
    </row>
    <row r="811">
      <c r="A811" s="10" t="n"/>
      <c r="B811" s="11" t="n"/>
      <c r="C811" s="12" t="n"/>
      <c r="D811" s="13" t="n"/>
      <c r="E811" s="14" t="n"/>
      <c r="F811" s="15" t="n"/>
      <c r="G811" s="16">
        <f>IF(B811="","",IFERROR(INDEX(設定!$B$5:$B$30,MATCH(B811,設定!$A$5:$A$30,0)),"費目を確認"))</f>
        <v/>
      </c>
    </row>
    <row r="812">
      <c r="A812" s="10" t="n"/>
      <c r="B812" s="11" t="n"/>
      <c r="C812" s="12" t="n"/>
      <c r="D812" s="13" t="n"/>
      <c r="E812" s="14" t="n"/>
      <c r="F812" s="15" t="n"/>
      <c r="G812" s="16">
        <f>IF(B812="","",IFERROR(INDEX(設定!$B$5:$B$30,MATCH(B812,設定!$A$5:$A$30,0)),"費目を確認"))</f>
        <v/>
      </c>
    </row>
    <row r="813">
      <c r="A813" s="10" t="n"/>
      <c r="B813" s="11" t="n"/>
      <c r="C813" s="12" t="n"/>
      <c r="D813" s="13" t="n"/>
      <c r="E813" s="14" t="n"/>
      <c r="F813" s="15" t="n"/>
      <c r="G813" s="16">
        <f>IF(B813="","",IFERROR(INDEX(設定!$B$5:$B$30,MATCH(B813,設定!$A$5:$A$30,0)),"費目を確認"))</f>
        <v/>
      </c>
    </row>
    <row r="814">
      <c r="A814" s="10" t="n"/>
      <c r="B814" s="11" t="n"/>
      <c r="C814" s="12" t="n"/>
      <c r="D814" s="13" t="n"/>
      <c r="E814" s="14" t="n"/>
      <c r="F814" s="15" t="n"/>
      <c r="G814" s="16">
        <f>IF(B814="","",IFERROR(INDEX(設定!$B$5:$B$30,MATCH(B814,設定!$A$5:$A$30,0)),"費目を確認"))</f>
        <v/>
      </c>
    </row>
    <row r="815">
      <c r="A815" s="10" t="n"/>
      <c r="B815" s="11" t="n"/>
      <c r="C815" s="12" t="n"/>
      <c r="D815" s="13" t="n"/>
      <c r="E815" s="14" t="n"/>
      <c r="F815" s="15" t="n"/>
      <c r="G815" s="16">
        <f>IF(B815="","",IFERROR(INDEX(設定!$B$5:$B$30,MATCH(B815,設定!$A$5:$A$30,0)),"費目を確認"))</f>
        <v/>
      </c>
    </row>
    <row r="816">
      <c r="A816" s="10" t="n"/>
      <c r="B816" s="11" t="n"/>
      <c r="C816" s="12" t="n"/>
      <c r="D816" s="13" t="n"/>
      <c r="E816" s="14" t="n"/>
      <c r="F816" s="15" t="n"/>
      <c r="G816" s="16">
        <f>IF(B816="","",IFERROR(INDEX(設定!$B$5:$B$30,MATCH(B816,設定!$A$5:$A$30,0)),"費目を確認"))</f>
        <v/>
      </c>
    </row>
    <row r="817">
      <c r="A817" s="10" t="n"/>
      <c r="B817" s="11" t="n"/>
      <c r="C817" s="12" t="n"/>
      <c r="D817" s="13" t="n"/>
      <c r="E817" s="14" t="n"/>
      <c r="F817" s="15" t="n"/>
      <c r="G817" s="16">
        <f>IF(B817="","",IFERROR(INDEX(設定!$B$5:$B$30,MATCH(B817,設定!$A$5:$A$30,0)),"費目を確認"))</f>
        <v/>
      </c>
    </row>
    <row r="818">
      <c r="A818" s="10" t="n"/>
      <c r="B818" s="11" t="n"/>
      <c r="C818" s="12" t="n"/>
      <c r="D818" s="13" t="n"/>
      <c r="E818" s="14" t="n"/>
      <c r="F818" s="15" t="n"/>
      <c r="G818" s="16">
        <f>IF(B818="","",IFERROR(INDEX(設定!$B$5:$B$30,MATCH(B818,設定!$A$5:$A$30,0)),"費目を確認"))</f>
        <v/>
      </c>
    </row>
    <row r="819">
      <c r="A819" s="10" t="n"/>
      <c r="B819" s="11" t="n"/>
      <c r="C819" s="12" t="n"/>
      <c r="D819" s="13" t="n"/>
      <c r="E819" s="14" t="n"/>
      <c r="F819" s="15" t="n"/>
      <c r="G819" s="16">
        <f>IF(B819="","",IFERROR(INDEX(設定!$B$5:$B$30,MATCH(B819,設定!$A$5:$A$30,0)),"費目を確認"))</f>
        <v/>
      </c>
    </row>
    <row r="820">
      <c r="A820" s="10" t="n"/>
      <c r="B820" s="11" t="n"/>
      <c r="C820" s="12" t="n"/>
      <c r="D820" s="13" t="n"/>
      <c r="E820" s="14" t="n"/>
      <c r="F820" s="15" t="n"/>
      <c r="G820" s="16">
        <f>IF(B820="","",IFERROR(INDEX(設定!$B$5:$B$30,MATCH(B820,設定!$A$5:$A$30,0)),"費目を確認"))</f>
        <v/>
      </c>
    </row>
    <row r="821">
      <c r="A821" s="10" t="n"/>
      <c r="B821" s="11" t="n"/>
      <c r="C821" s="12" t="n"/>
      <c r="D821" s="13" t="n"/>
      <c r="E821" s="14" t="n"/>
      <c r="F821" s="15" t="n"/>
      <c r="G821" s="16">
        <f>IF(B821="","",IFERROR(INDEX(設定!$B$5:$B$30,MATCH(B821,設定!$A$5:$A$30,0)),"費目を確認"))</f>
        <v/>
      </c>
    </row>
    <row r="822">
      <c r="A822" s="10" t="n"/>
      <c r="B822" s="11" t="n"/>
      <c r="C822" s="12" t="n"/>
      <c r="D822" s="13" t="n"/>
      <c r="E822" s="14" t="n"/>
      <c r="F822" s="15" t="n"/>
      <c r="G822" s="16">
        <f>IF(B822="","",IFERROR(INDEX(設定!$B$5:$B$30,MATCH(B822,設定!$A$5:$A$30,0)),"費目を確認"))</f>
        <v/>
      </c>
    </row>
    <row r="823">
      <c r="A823" s="10" t="n"/>
      <c r="B823" s="11" t="n"/>
      <c r="C823" s="12" t="n"/>
      <c r="D823" s="13" t="n"/>
      <c r="E823" s="14" t="n"/>
      <c r="F823" s="15" t="n"/>
      <c r="G823" s="16">
        <f>IF(B823="","",IFERROR(INDEX(設定!$B$5:$B$30,MATCH(B823,設定!$A$5:$A$30,0)),"費目を確認"))</f>
        <v/>
      </c>
    </row>
    <row r="824">
      <c r="A824" s="10" t="n"/>
      <c r="B824" s="11" t="n"/>
      <c r="C824" s="12" t="n"/>
      <c r="D824" s="13" t="n"/>
      <c r="E824" s="14" t="n"/>
      <c r="F824" s="15" t="n"/>
      <c r="G824" s="16">
        <f>IF(B824="","",IFERROR(INDEX(設定!$B$5:$B$30,MATCH(B824,設定!$A$5:$A$30,0)),"費目を確認"))</f>
        <v/>
      </c>
    </row>
    <row r="825">
      <c r="A825" s="10" t="n"/>
      <c r="B825" s="11" t="n"/>
      <c r="C825" s="12" t="n"/>
      <c r="D825" s="13" t="n"/>
      <c r="E825" s="14" t="n"/>
      <c r="F825" s="15" t="n"/>
      <c r="G825" s="16">
        <f>IF(B825="","",IFERROR(INDEX(設定!$B$5:$B$30,MATCH(B825,設定!$A$5:$A$30,0)),"費目を確認"))</f>
        <v/>
      </c>
    </row>
    <row r="826">
      <c r="A826" s="10" t="n"/>
      <c r="B826" s="11" t="n"/>
      <c r="C826" s="12" t="n"/>
      <c r="D826" s="13" t="n"/>
      <c r="E826" s="14" t="n"/>
      <c r="F826" s="15" t="n"/>
      <c r="G826" s="16">
        <f>IF(B826="","",IFERROR(INDEX(設定!$B$5:$B$30,MATCH(B826,設定!$A$5:$A$30,0)),"費目を確認"))</f>
        <v/>
      </c>
    </row>
    <row r="827">
      <c r="A827" s="10" t="n"/>
      <c r="B827" s="11" t="n"/>
      <c r="C827" s="12" t="n"/>
      <c r="D827" s="13" t="n"/>
      <c r="E827" s="14" t="n"/>
      <c r="F827" s="15" t="n"/>
      <c r="G827" s="16">
        <f>IF(B827="","",IFERROR(INDEX(設定!$B$5:$B$30,MATCH(B827,設定!$A$5:$A$30,0)),"費目を確認"))</f>
        <v/>
      </c>
    </row>
    <row r="828">
      <c r="A828" s="10" t="n"/>
      <c r="B828" s="11" t="n"/>
      <c r="C828" s="12" t="n"/>
      <c r="D828" s="13" t="n"/>
      <c r="E828" s="14" t="n"/>
      <c r="F828" s="15" t="n"/>
      <c r="G828" s="16">
        <f>IF(B828="","",IFERROR(INDEX(設定!$B$5:$B$30,MATCH(B828,設定!$A$5:$A$30,0)),"費目を確認"))</f>
        <v/>
      </c>
    </row>
    <row r="829">
      <c r="A829" s="10" t="n"/>
      <c r="B829" s="11" t="n"/>
      <c r="C829" s="12" t="n"/>
      <c r="D829" s="13" t="n"/>
      <c r="E829" s="14" t="n"/>
      <c r="F829" s="15" t="n"/>
      <c r="G829" s="16">
        <f>IF(B829="","",IFERROR(INDEX(設定!$B$5:$B$30,MATCH(B829,設定!$A$5:$A$30,0)),"費目を確認"))</f>
        <v/>
      </c>
    </row>
    <row r="830">
      <c r="A830" s="10" t="n"/>
      <c r="B830" s="11" t="n"/>
      <c r="C830" s="12" t="n"/>
      <c r="D830" s="13" t="n"/>
      <c r="E830" s="14" t="n"/>
      <c r="F830" s="15" t="n"/>
      <c r="G830" s="16">
        <f>IF(B830="","",IFERROR(INDEX(設定!$B$5:$B$30,MATCH(B830,設定!$A$5:$A$30,0)),"費目を確認"))</f>
        <v/>
      </c>
    </row>
    <row r="831">
      <c r="A831" s="10" t="n"/>
      <c r="B831" s="11" t="n"/>
      <c r="C831" s="12" t="n"/>
      <c r="D831" s="13" t="n"/>
      <c r="E831" s="14" t="n"/>
      <c r="F831" s="15" t="n"/>
      <c r="G831" s="16">
        <f>IF(B831="","",IFERROR(INDEX(設定!$B$5:$B$30,MATCH(B831,設定!$A$5:$A$30,0)),"費目を確認"))</f>
        <v/>
      </c>
    </row>
    <row r="832">
      <c r="A832" s="10" t="n"/>
      <c r="B832" s="11" t="n"/>
      <c r="C832" s="12" t="n"/>
      <c r="D832" s="13" t="n"/>
      <c r="E832" s="14" t="n"/>
      <c r="F832" s="15" t="n"/>
      <c r="G832" s="16">
        <f>IF(B832="","",IFERROR(INDEX(設定!$B$5:$B$30,MATCH(B832,設定!$A$5:$A$30,0)),"費目を確認"))</f>
        <v/>
      </c>
    </row>
    <row r="833">
      <c r="A833" s="10" t="n"/>
      <c r="B833" s="11" t="n"/>
      <c r="C833" s="12" t="n"/>
      <c r="D833" s="13" t="n"/>
      <c r="E833" s="14" t="n"/>
      <c r="F833" s="15" t="n"/>
      <c r="G833" s="16">
        <f>IF(B833="","",IFERROR(INDEX(設定!$B$5:$B$30,MATCH(B833,設定!$A$5:$A$30,0)),"費目を確認"))</f>
        <v/>
      </c>
    </row>
    <row r="834">
      <c r="A834" s="10" t="n"/>
      <c r="B834" s="11" t="n"/>
      <c r="C834" s="12" t="n"/>
      <c r="D834" s="13" t="n"/>
      <c r="E834" s="14" t="n"/>
      <c r="F834" s="15" t="n"/>
      <c r="G834" s="16">
        <f>IF(B834="","",IFERROR(INDEX(設定!$B$5:$B$30,MATCH(B834,設定!$A$5:$A$30,0)),"費目を確認"))</f>
        <v/>
      </c>
    </row>
    <row r="835">
      <c r="A835" s="10" t="n"/>
      <c r="B835" s="11" t="n"/>
      <c r="C835" s="12" t="n"/>
      <c r="D835" s="13" t="n"/>
      <c r="E835" s="14" t="n"/>
      <c r="F835" s="15" t="n"/>
      <c r="G835" s="16">
        <f>IF(B835="","",IFERROR(INDEX(設定!$B$5:$B$30,MATCH(B835,設定!$A$5:$A$30,0)),"費目を確認"))</f>
        <v/>
      </c>
    </row>
    <row r="836">
      <c r="A836" s="10" t="n"/>
      <c r="B836" s="11" t="n"/>
      <c r="C836" s="12" t="n"/>
      <c r="D836" s="13" t="n"/>
      <c r="E836" s="14" t="n"/>
      <c r="F836" s="15" t="n"/>
      <c r="G836" s="16">
        <f>IF(B836="","",IFERROR(INDEX(設定!$B$5:$B$30,MATCH(B836,設定!$A$5:$A$30,0)),"費目を確認"))</f>
        <v/>
      </c>
    </row>
    <row r="837">
      <c r="A837" s="10" t="n"/>
      <c r="B837" s="11" t="n"/>
      <c r="C837" s="12" t="n"/>
      <c r="D837" s="13" t="n"/>
      <c r="E837" s="14" t="n"/>
      <c r="F837" s="15" t="n"/>
      <c r="G837" s="16">
        <f>IF(B837="","",IFERROR(INDEX(設定!$B$5:$B$30,MATCH(B837,設定!$A$5:$A$30,0)),"費目を確認"))</f>
        <v/>
      </c>
    </row>
    <row r="838">
      <c r="A838" s="10" t="n"/>
      <c r="B838" s="11" t="n"/>
      <c r="C838" s="12" t="n"/>
      <c r="D838" s="13" t="n"/>
      <c r="E838" s="14" t="n"/>
      <c r="F838" s="15" t="n"/>
      <c r="G838" s="16">
        <f>IF(B838="","",IFERROR(INDEX(設定!$B$5:$B$30,MATCH(B838,設定!$A$5:$A$30,0)),"費目を確認"))</f>
        <v/>
      </c>
    </row>
    <row r="839">
      <c r="A839" s="10" t="n"/>
      <c r="B839" s="11" t="n"/>
      <c r="C839" s="12" t="n"/>
      <c r="D839" s="13" t="n"/>
      <c r="E839" s="14" t="n"/>
      <c r="F839" s="15" t="n"/>
      <c r="G839" s="16">
        <f>IF(B839="","",IFERROR(INDEX(設定!$B$5:$B$30,MATCH(B839,設定!$A$5:$A$30,0)),"費目を確認"))</f>
        <v/>
      </c>
    </row>
    <row r="840">
      <c r="A840" s="10" t="n"/>
      <c r="B840" s="11" t="n"/>
      <c r="C840" s="12" t="n"/>
      <c r="D840" s="13" t="n"/>
      <c r="E840" s="14" t="n"/>
      <c r="F840" s="15" t="n"/>
      <c r="G840" s="16">
        <f>IF(B840="","",IFERROR(INDEX(設定!$B$5:$B$30,MATCH(B840,設定!$A$5:$A$30,0)),"費目を確認"))</f>
        <v/>
      </c>
    </row>
    <row r="841">
      <c r="A841" s="10" t="n"/>
      <c r="B841" s="11" t="n"/>
      <c r="C841" s="12" t="n"/>
      <c r="D841" s="13" t="n"/>
      <c r="E841" s="14" t="n"/>
      <c r="F841" s="15" t="n"/>
      <c r="G841" s="16">
        <f>IF(B841="","",IFERROR(INDEX(設定!$B$5:$B$30,MATCH(B841,設定!$A$5:$A$30,0)),"費目を確認"))</f>
        <v/>
      </c>
    </row>
    <row r="842">
      <c r="A842" s="10" t="n"/>
      <c r="B842" s="11" t="n"/>
      <c r="C842" s="12" t="n"/>
      <c r="D842" s="13" t="n"/>
      <c r="E842" s="14" t="n"/>
      <c r="F842" s="15" t="n"/>
      <c r="G842" s="16">
        <f>IF(B842="","",IFERROR(INDEX(設定!$B$5:$B$30,MATCH(B842,設定!$A$5:$A$30,0)),"費目を確認"))</f>
        <v/>
      </c>
    </row>
    <row r="843">
      <c r="A843" s="10" t="n"/>
      <c r="B843" s="11" t="n"/>
      <c r="C843" s="12" t="n"/>
      <c r="D843" s="13" t="n"/>
      <c r="E843" s="14" t="n"/>
      <c r="F843" s="15" t="n"/>
      <c r="G843" s="16">
        <f>IF(B843="","",IFERROR(INDEX(設定!$B$5:$B$30,MATCH(B843,設定!$A$5:$A$30,0)),"費目を確認"))</f>
        <v/>
      </c>
    </row>
    <row r="844">
      <c r="A844" s="10" t="n"/>
      <c r="B844" s="11" t="n"/>
      <c r="C844" s="12" t="n"/>
      <c r="D844" s="13" t="n"/>
      <c r="E844" s="14" t="n"/>
      <c r="F844" s="15" t="n"/>
      <c r="G844" s="16">
        <f>IF(B844="","",IFERROR(INDEX(設定!$B$5:$B$30,MATCH(B844,設定!$A$5:$A$30,0)),"費目を確認"))</f>
        <v/>
      </c>
    </row>
    <row r="845">
      <c r="A845" s="10" t="n"/>
      <c r="B845" s="11" t="n"/>
      <c r="C845" s="12" t="n"/>
      <c r="D845" s="13" t="n"/>
      <c r="E845" s="14" t="n"/>
      <c r="F845" s="15" t="n"/>
      <c r="G845" s="16">
        <f>IF(B845="","",IFERROR(INDEX(設定!$B$5:$B$30,MATCH(B845,設定!$A$5:$A$30,0)),"費目を確認"))</f>
        <v/>
      </c>
    </row>
    <row r="846">
      <c r="A846" s="10" t="n"/>
      <c r="B846" s="11" t="n"/>
      <c r="C846" s="12" t="n"/>
      <c r="D846" s="13" t="n"/>
      <c r="E846" s="14" t="n"/>
      <c r="F846" s="15" t="n"/>
      <c r="G846" s="16">
        <f>IF(B846="","",IFERROR(INDEX(設定!$B$5:$B$30,MATCH(B846,設定!$A$5:$A$30,0)),"費目を確認"))</f>
        <v/>
      </c>
    </row>
    <row r="847">
      <c r="A847" s="10" t="n"/>
      <c r="B847" s="11" t="n"/>
      <c r="C847" s="12" t="n"/>
      <c r="D847" s="13" t="n"/>
      <c r="E847" s="14" t="n"/>
      <c r="F847" s="15" t="n"/>
      <c r="G847" s="16">
        <f>IF(B847="","",IFERROR(INDEX(設定!$B$5:$B$30,MATCH(B847,設定!$A$5:$A$30,0)),"費目を確認"))</f>
        <v/>
      </c>
    </row>
    <row r="848">
      <c r="A848" s="10" t="n"/>
      <c r="B848" s="11" t="n"/>
      <c r="C848" s="12" t="n"/>
      <c r="D848" s="13" t="n"/>
      <c r="E848" s="14" t="n"/>
      <c r="F848" s="15" t="n"/>
      <c r="G848" s="16">
        <f>IF(B848="","",IFERROR(INDEX(設定!$B$5:$B$30,MATCH(B848,設定!$A$5:$A$30,0)),"費目を確認"))</f>
        <v/>
      </c>
    </row>
    <row r="849">
      <c r="A849" s="10" t="n"/>
      <c r="B849" s="11" t="n"/>
      <c r="C849" s="12" t="n"/>
      <c r="D849" s="13" t="n"/>
      <c r="E849" s="14" t="n"/>
      <c r="F849" s="15" t="n"/>
      <c r="G849" s="16">
        <f>IF(B849="","",IFERROR(INDEX(設定!$B$5:$B$30,MATCH(B849,設定!$A$5:$A$30,0)),"費目を確認"))</f>
        <v/>
      </c>
    </row>
    <row r="850">
      <c r="A850" s="10" t="n"/>
      <c r="B850" s="11" t="n"/>
      <c r="C850" s="12" t="n"/>
      <c r="D850" s="13" t="n"/>
      <c r="E850" s="14" t="n"/>
      <c r="F850" s="15" t="n"/>
      <c r="G850" s="16">
        <f>IF(B850="","",IFERROR(INDEX(設定!$B$5:$B$30,MATCH(B850,設定!$A$5:$A$30,0)),"費目を確認"))</f>
        <v/>
      </c>
    </row>
    <row r="851">
      <c r="A851" s="10" t="n"/>
      <c r="B851" s="11" t="n"/>
      <c r="C851" s="12" t="n"/>
      <c r="D851" s="13" t="n"/>
      <c r="E851" s="14" t="n"/>
      <c r="F851" s="15" t="n"/>
      <c r="G851" s="16">
        <f>IF(B851="","",IFERROR(INDEX(設定!$B$5:$B$30,MATCH(B851,設定!$A$5:$A$30,0)),"費目を確認"))</f>
        <v/>
      </c>
    </row>
    <row r="852">
      <c r="A852" s="10" t="n"/>
      <c r="B852" s="11" t="n"/>
      <c r="C852" s="12" t="n"/>
      <c r="D852" s="13" t="n"/>
      <c r="E852" s="14" t="n"/>
      <c r="F852" s="15" t="n"/>
      <c r="G852" s="16">
        <f>IF(B852="","",IFERROR(INDEX(設定!$B$5:$B$30,MATCH(B852,設定!$A$5:$A$30,0)),"費目を確認"))</f>
        <v/>
      </c>
    </row>
    <row r="853">
      <c r="A853" s="10" t="n"/>
      <c r="B853" s="11" t="n"/>
      <c r="C853" s="12" t="n"/>
      <c r="D853" s="13" t="n"/>
      <c r="E853" s="14" t="n"/>
      <c r="F853" s="15" t="n"/>
      <c r="G853" s="16">
        <f>IF(B853="","",IFERROR(INDEX(設定!$B$5:$B$30,MATCH(B853,設定!$A$5:$A$30,0)),"費目を確認"))</f>
        <v/>
      </c>
    </row>
    <row r="854">
      <c r="A854" s="10" t="n"/>
      <c r="B854" s="11" t="n"/>
      <c r="C854" s="12" t="n"/>
      <c r="D854" s="13" t="n"/>
      <c r="E854" s="14" t="n"/>
      <c r="F854" s="15" t="n"/>
      <c r="G854" s="16">
        <f>IF(B854="","",IFERROR(INDEX(設定!$B$5:$B$30,MATCH(B854,設定!$A$5:$A$30,0)),"費目を確認"))</f>
        <v/>
      </c>
    </row>
    <row r="855">
      <c r="A855" s="10" t="n"/>
      <c r="B855" s="11" t="n"/>
      <c r="C855" s="12" t="n"/>
      <c r="D855" s="13" t="n"/>
      <c r="E855" s="14" t="n"/>
      <c r="F855" s="15" t="n"/>
      <c r="G855" s="16">
        <f>IF(B855="","",IFERROR(INDEX(設定!$B$5:$B$30,MATCH(B855,設定!$A$5:$A$30,0)),"費目を確認"))</f>
        <v/>
      </c>
    </row>
    <row r="856">
      <c r="A856" s="10" t="n"/>
      <c r="B856" s="11" t="n"/>
      <c r="C856" s="12" t="n"/>
      <c r="D856" s="13" t="n"/>
      <c r="E856" s="14" t="n"/>
      <c r="F856" s="15" t="n"/>
      <c r="G856" s="16">
        <f>IF(B856="","",IFERROR(INDEX(設定!$B$5:$B$30,MATCH(B856,設定!$A$5:$A$30,0)),"費目を確認"))</f>
        <v/>
      </c>
    </row>
    <row r="857">
      <c r="A857" s="10" t="n"/>
      <c r="B857" s="11" t="n"/>
      <c r="C857" s="12" t="n"/>
      <c r="D857" s="13" t="n"/>
      <c r="E857" s="14" t="n"/>
      <c r="F857" s="15" t="n"/>
      <c r="G857" s="16">
        <f>IF(B857="","",IFERROR(INDEX(設定!$B$5:$B$30,MATCH(B857,設定!$A$5:$A$30,0)),"費目を確認"))</f>
        <v/>
      </c>
    </row>
    <row r="858">
      <c r="A858" s="10" t="n"/>
      <c r="B858" s="11" t="n"/>
      <c r="C858" s="12" t="n"/>
      <c r="D858" s="13" t="n"/>
      <c r="E858" s="14" t="n"/>
      <c r="F858" s="15" t="n"/>
      <c r="G858" s="16">
        <f>IF(B858="","",IFERROR(INDEX(設定!$B$5:$B$30,MATCH(B858,設定!$A$5:$A$30,0)),"費目を確認"))</f>
        <v/>
      </c>
    </row>
    <row r="859">
      <c r="A859" s="10" t="n"/>
      <c r="B859" s="11" t="n"/>
      <c r="C859" s="12" t="n"/>
      <c r="D859" s="13" t="n"/>
      <c r="E859" s="14" t="n"/>
      <c r="F859" s="15" t="n"/>
      <c r="G859" s="16">
        <f>IF(B859="","",IFERROR(INDEX(設定!$B$5:$B$30,MATCH(B859,設定!$A$5:$A$30,0)),"費目を確認"))</f>
        <v/>
      </c>
    </row>
    <row r="860">
      <c r="A860" s="10" t="n"/>
      <c r="B860" s="11" t="n"/>
      <c r="C860" s="12" t="n"/>
      <c r="D860" s="13" t="n"/>
      <c r="E860" s="14" t="n"/>
      <c r="F860" s="15" t="n"/>
      <c r="G860" s="16">
        <f>IF(B860="","",IFERROR(INDEX(設定!$B$5:$B$30,MATCH(B860,設定!$A$5:$A$30,0)),"費目を確認"))</f>
        <v/>
      </c>
    </row>
    <row r="861">
      <c r="A861" s="10" t="n"/>
      <c r="B861" s="11" t="n"/>
      <c r="C861" s="12" t="n"/>
      <c r="D861" s="13" t="n"/>
      <c r="E861" s="14" t="n"/>
      <c r="F861" s="15" t="n"/>
      <c r="G861" s="16">
        <f>IF(B861="","",IFERROR(INDEX(設定!$B$5:$B$30,MATCH(B861,設定!$A$5:$A$30,0)),"費目を確認"))</f>
        <v/>
      </c>
    </row>
    <row r="862">
      <c r="A862" s="10" t="n"/>
      <c r="B862" s="11" t="n"/>
      <c r="C862" s="12" t="n"/>
      <c r="D862" s="13" t="n"/>
      <c r="E862" s="14" t="n"/>
      <c r="F862" s="15" t="n"/>
      <c r="G862" s="16">
        <f>IF(B862="","",IFERROR(INDEX(設定!$B$5:$B$30,MATCH(B862,設定!$A$5:$A$30,0)),"費目を確認"))</f>
        <v/>
      </c>
    </row>
    <row r="863">
      <c r="A863" s="10" t="n"/>
      <c r="B863" s="11" t="n"/>
      <c r="C863" s="12" t="n"/>
      <c r="D863" s="13" t="n"/>
      <c r="E863" s="14" t="n"/>
      <c r="F863" s="15" t="n"/>
      <c r="G863" s="16">
        <f>IF(B863="","",IFERROR(INDEX(設定!$B$5:$B$30,MATCH(B863,設定!$A$5:$A$30,0)),"費目を確認"))</f>
        <v/>
      </c>
    </row>
    <row r="864">
      <c r="A864" s="10" t="n"/>
      <c r="B864" s="11" t="n"/>
      <c r="C864" s="12" t="n"/>
      <c r="D864" s="13" t="n"/>
      <c r="E864" s="14" t="n"/>
      <c r="F864" s="15" t="n"/>
      <c r="G864" s="16">
        <f>IF(B864="","",IFERROR(INDEX(設定!$B$5:$B$30,MATCH(B864,設定!$A$5:$A$30,0)),"費目を確認"))</f>
        <v/>
      </c>
    </row>
    <row r="865">
      <c r="A865" s="10" t="n"/>
      <c r="B865" s="11" t="n"/>
      <c r="C865" s="12" t="n"/>
      <c r="D865" s="13" t="n"/>
      <c r="E865" s="14" t="n"/>
      <c r="F865" s="15" t="n"/>
      <c r="G865" s="16">
        <f>IF(B865="","",IFERROR(INDEX(設定!$B$5:$B$30,MATCH(B865,設定!$A$5:$A$30,0)),"費目を確認"))</f>
        <v/>
      </c>
    </row>
    <row r="866">
      <c r="A866" s="10" t="n"/>
      <c r="B866" s="11" t="n"/>
      <c r="C866" s="12" t="n"/>
      <c r="D866" s="13" t="n"/>
      <c r="E866" s="14" t="n"/>
      <c r="F866" s="15" t="n"/>
      <c r="G866" s="16">
        <f>IF(B866="","",IFERROR(INDEX(設定!$B$5:$B$30,MATCH(B866,設定!$A$5:$A$30,0)),"費目を確認"))</f>
        <v/>
      </c>
    </row>
    <row r="867">
      <c r="A867" s="10" t="n"/>
      <c r="B867" s="11" t="n"/>
      <c r="C867" s="12" t="n"/>
      <c r="D867" s="13" t="n"/>
      <c r="E867" s="14" t="n"/>
      <c r="F867" s="15" t="n"/>
      <c r="G867" s="16">
        <f>IF(B867="","",IFERROR(INDEX(設定!$B$5:$B$30,MATCH(B867,設定!$A$5:$A$30,0)),"費目を確認"))</f>
        <v/>
      </c>
    </row>
    <row r="868">
      <c r="A868" s="10" t="n"/>
      <c r="B868" s="11" t="n"/>
      <c r="C868" s="12" t="n"/>
      <c r="D868" s="13" t="n"/>
      <c r="E868" s="14" t="n"/>
      <c r="F868" s="15" t="n"/>
      <c r="G868" s="16">
        <f>IF(B868="","",IFERROR(INDEX(設定!$B$5:$B$30,MATCH(B868,設定!$A$5:$A$30,0)),"費目を確認"))</f>
        <v/>
      </c>
    </row>
    <row r="869">
      <c r="A869" s="10" t="n"/>
      <c r="B869" s="11" t="n"/>
      <c r="C869" s="12" t="n"/>
      <c r="D869" s="13" t="n"/>
      <c r="E869" s="14" t="n"/>
      <c r="F869" s="15" t="n"/>
      <c r="G869" s="16">
        <f>IF(B869="","",IFERROR(INDEX(設定!$B$5:$B$30,MATCH(B869,設定!$A$5:$A$30,0)),"費目を確認"))</f>
        <v/>
      </c>
    </row>
    <row r="870">
      <c r="A870" s="10" t="n"/>
      <c r="B870" s="11" t="n"/>
      <c r="C870" s="12" t="n"/>
      <c r="D870" s="13" t="n"/>
      <c r="E870" s="14" t="n"/>
      <c r="F870" s="15" t="n"/>
      <c r="G870" s="16">
        <f>IF(B870="","",IFERROR(INDEX(設定!$B$5:$B$30,MATCH(B870,設定!$A$5:$A$30,0)),"費目を確認"))</f>
        <v/>
      </c>
    </row>
    <row r="871">
      <c r="A871" s="10" t="n"/>
      <c r="B871" s="11" t="n"/>
      <c r="C871" s="12" t="n"/>
      <c r="D871" s="13" t="n"/>
      <c r="E871" s="14" t="n"/>
      <c r="F871" s="15" t="n"/>
      <c r="G871" s="16">
        <f>IF(B871="","",IFERROR(INDEX(設定!$B$5:$B$30,MATCH(B871,設定!$A$5:$A$30,0)),"費目を確認"))</f>
        <v/>
      </c>
    </row>
    <row r="872">
      <c r="A872" s="10" t="n"/>
      <c r="B872" s="11" t="n"/>
      <c r="C872" s="12" t="n"/>
      <c r="D872" s="13" t="n"/>
      <c r="E872" s="14" t="n"/>
      <c r="F872" s="15" t="n"/>
      <c r="G872" s="16">
        <f>IF(B872="","",IFERROR(INDEX(設定!$B$5:$B$30,MATCH(B872,設定!$A$5:$A$30,0)),"費目を確認"))</f>
        <v/>
      </c>
    </row>
    <row r="873">
      <c r="A873" s="10" t="n"/>
      <c r="B873" s="11" t="n"/>
      <c r="C873" s="12" t="n"/>
      <c r="D873" s="13" t="n"/>
      <c r="E873" s="14" t="n"/>
      <c r="F873" s="15" t="n"/>
      <c r="G873" s="16">
        <f>IF(B873="","",IFERROR(INDEX(設定!$B$5:$B$30,MATCH(B873,設定!$A$5:$A$30,0)),"費目を確認"))</f>
        <v/>
      </c>
    </row>
    <row r="874">
      <c r="A874" s="10" t="n"/>
      <c r="B874" s="11" t="n"/>
      <c r="C874" s="12" t="n"/>
      <c r="D874" s="13" t="n"/>
      <c r="E874" s="14" t="n"/>
      <c r="F874" s="15" t="n"/>
      <c r="G874" s="16">
        <f>IF(B874="","",IFERROR(INDEX(設定!$B$5:$B$30,MATCH(B874,設定!$A$5:$A$30,0)),"費目を確認"))</f>
        <v/>
      </c>
    </row>
    <row r="875">
      <c r="A875" s="10" t="n"/>
      <c r="B875" s="11" t="n"/>
      <c r="C875" s="12" t="n"/>
      <c r="D875" s="13" t="n"/>
      <c r="E875" s="14" t="n"/>
      <c r="F875" s="15" t="n"/>
      <c r="G875" s="16">
        <f>IF(B875="","",IFERROR(INDEX(設定!$B$5:$B$30,MATCH(B875,設定!$A$5:$A$30,0)),"費目を確認"))</f>
        <v/>
      </c>
    </row>
    <row r="876">
      <c r="A876" s="10" t="n"/>
      <c r="B876" s="11" t="n"/>
      <c r="C876" s="12" t="n"/>
      <c r="D876" s="13" t="n"/>
      <c r="E876" s="14" t="n"/>
      <c r="F876" s="15" t="n"/>
      <c r="G876" s="16">
        <f>IF(B876="","",IFERROR(INDEX(設定!$B$5:$B$30,MATCH(B876,設定!$A$5:$A$30,0)),"費目を確認"))</f>
        <v/>
      </c>
    </row>
    <row r="877">
      <c r="A877" s="10" t="n"/>
      <c r="B877" s="11" t="n"/>
      <c r="C877" s="12" t="n"/>
      <c r="D877" s="13" t="n"/>
      <c r="E877" s="14" t="n"/>
      <c r="F877" s="15" t="n"/>
      <c r="G877" s="16">
        <f>IF(B877="","",IFERROR(INDEX(設定!$B$5:$B$30,MATCH(B877,設定!$A$5:$A$30,0)),"費目を確認"))</f>
        <v/>
      </c>
    </row>
    <row r="878">
      <c r="A878" s="10" t="n"/>
      <c r="B878" s="11" t="n"/>
      <c r="C878" s="12" t="n"/>
      <c r="D878" s="13" t="n"/>
      <c r="E878" s="14" t="n"/>
      <c r="F878" s="15" t="n"/>
      <c r="G878" s="16">
        <f>IF(B878="","",IFERROR(INDEX(設定!$B$5:$B$30,MATCH(B878,設定!$A$5:$A$30,0)),"費目を確認"))</f>
        <v/>
      </c>
    </row>
    <row r="879">
      <c r="A879" s="10" t="n"/>
      <c r="B879" s="11" t="n"/>
      <c r="C879" s="12" t="n"/>
      <c r="D879" s="13" t="n"/>
      <c r="E879" s="14" t="n"/>
      <c r="F879" s="15" t="n"/>
      <c r="G879" s="16">
        <f>IF(B879="","",IFERROR(INDEX(設定!$B$5:$B$30,MATCH(B879,設定!$A$5:$A$30,0)),"費目を確認"))</f>
        <v/>
      </c>
    </row>
    <row r="880">
      <c r="A880" s="10" t="n"/>
      <c r="B880" s="11" t="n"/>
      <c r="C880" s="12" t="n"/>
      <c r="D880" s="13" t="n"/>
      <c r="E880" s="14" t="n"/>
      <c r="F880" s="15" t="n"/>
      <c r="G880" s="16">
        <f>IF(B880="","",IFERROR(INDEX(設定!$B$5:$B$30,MATCH(B880,設定!$A$5:$A$30,0)),"費目を確認"))</f>
        <v/>
      </c>
    </row>
    <row r="881">
      <c r="A881" s="10" t="n"/>
      <c r="B881" s="11" t="n"/>
      <c r="C881" s="12" t="n"/>
      <c r="D881" s="13" t="n"/>
      <c r="E881" s="14" t="n"/>
      <c r="F881" s="15" t="n"/>
      <c r="G881" s="16">
        <f>IF(B881="","",IFERROR(INDEX(設定!$B$5:$B$30,MATCH(B881,設定!$A$5:$A$30,0)),"費目を確認"))</f>
        <v/>
      </c>
    </row>
    <row r="882">
      <c r="A882" s="10" t="n"/>
      <c r="B882" s="11" t="n"/>
      <c r="C882" s="12" t="n"/>
      <c r="D882" s="13" t="n"/>
      <c r="E882" s="14" t="n"/>
      <c r="F882" s="15" t="n"/>
      <c r="G882" s="16">
        <f>IF(B882="","",IFERROR(INDEX(設定!$B$5:$B$30,MATCH(B882,設定!$A$5:$A$30,0)),"費目を確認"))</f>
        <v/>
      </c>
    </row>
    <row r="883">
      <c r="A883" s="10" t="n"/>
      <c r="B883" s="11" t="n"/>
      <c r="C883" s="12" t="n"/>
      <c r="D883" s="13" t="n"/>
      <c r="E883" s="14" t="n"/>
      <c r="F883" s="15" t="n"/>
      <c r="G883" s="16">
        <f>IF(B883="","",IFERROR(INDEX(設定!$B$5:$B$30,MATCH(B883,設定!$A$5:$A$30,0)),"費目を確認"))</f>
        <v/>
      </c>
    </row>
    <row r="884">
      <c r="A884" s="10" t="n"/>
      <c r="B884" s="11" t="n"/>
      <c r="C884" s="12" t="n"/>
      <c r="D884" s="13" t="n"/>
      <c r="E884" s="14" t="n"/>
      <c r="F884" s="15" t="n"/>
      <c r="G884" s="16">
        <f>IF(B884="","",IFERROR(INDEX(設定!$B$5:$B$30,MATCH(B884,設定!$A$5:$A$30,0)),"費目を確認"))</f>
        <v/>
      </c>
    </row>
    <row r="885">
      <c r="A885" s="10" t="n"/>
      <c r="B885" s="11" t="n"/>
      <c r="C885" s="12" t="n"/>
      <c r="D885" s="13" t="n"/>
      <c r="E885" s="14" t="n"/>
      <c r="F885" s="15" t="n"/>
      <c r="G885" s="16">
        <f>IF(B885="","",IFERROR(INDEX(設定!$B$5:$B$30,MATCH(B885,設定!$A$5:$A$30,0)),"費目を確認"))</f>
        <v/>
      </c>
    </row>
    <row r="886">
      <c r="A886" s="10" t="n"/>
      <c r="B886" s="11" t="n"/>
      <c r="C886" s="12" t="n"/>
      <c r="D886" s="13" t="n"/>
      <c r="E886" s="14" t="n"/>
      <c r="F886" s="15" t="n"/>
      <c r="G886" s="16">
        <f>IF(B886="","",IFERROR(INDEX(設定!$B$5:$B$30,MATCH(B886,設定!$A$5:$A$30,0)),"費目を確認"))</f>
        <v/>
      </c>
    </row>
    <row r="887">
      <c r="A887" s="10" t="n"/>
      <c r="B887" s="11" t="n"/>
      <c r="C887" s="12" t="n"/>
      <c r="D887" s="13" t="n"/>
      <c r="E887" s="14" t="n"/>
      <c r="F887" s="15" t="n"/>
      <c r="G887" s="16">
        <f>IF(B887="","",IFERROR(INDEX(設定!$B$5:$B$30,MATCH(B887,設定!$A$5:$A$30,0)),"費目を確認"))</f>
        <v/>
      </c>
    </row>
    <row r="888">
      <c r="A888" s="10" t="n"/>
      <c r="B888" s="11" t="n"/>
      <c r="C888" s="12" t="n"/>
      <c r="D888" s="13" t="n"/>
      <c r="E888" s="14" t="n"/>
      <c r="F888" s="15" t="n"/>
      <c r="G888" s="16">
        <f>IF(B888="","",IFERROR(INDEX(設定!$B$5:$B$30,MATCH(B888,設定!$A$5:$A$30,0)),"費目を確認"))</f>
        <v/>
      </c>
    </row>
    <row r="889">
      <c r="A889" s="10" t="n"/>
      <c r="B889" s="11" t="n"/>
      <c r="C889" s="12" t="n"/>
      <c r="D889" s="13" t="n"/>
      <c r="E889" s="14" t="n"/>
      <c r="F889" s="15" t="n"/>
      <c r="G889" s="16">
        <f>IF(B889="","",IFERROR(INDEX(設定!$B$5:$B$30,MATCH(B889,設定!$A$5:$A$30,0)),"費目を確認"))</f>
        <v/>
      </c>
    </row>
    <row r="890">
      <c r="A890" s="10" t="n"/>
      <c r="B890" s="11" t="n"/>
      <c r="C890" s="12" t="n"/>
      <c r="D890" s="13" t="n"/>
      <c r="E890" s="14" t="n"/>
      <c r="F890" s="15" t="n"/>
      <c r="G890" s="16">
        <f>IF(B890="","",IFERROR(INDEX(設定!$B$5:$B$30,MATCH(B890,設定!$A$5:$A$30,0)),"費目を確認"))</f>
        <v/>
      </c>
    </row>
    <row r="891">
      <c r="A891" s="10" t="n"/>
      <c r="B891" s="11" t="n"/>
      <c r="C891" s="12" t="n"/>
      <c r="D891" s="13" t="n"/>
      <c r="E891" s="14" t="n"/>
      <c r="F891" s="15" t="n"/>
      <c r="G891" s="16">
        <f>IF(B891="","",IFERROR(INDEX(設定!$B$5:$B$30,MATCH(B891,設定!$A$5:$A$30,0)),"費目を確認"))</f>
        <v/>
      </c>
    </row>
    <row r="892">
      <c r="A892" s="10" t="n"/>
      <c r="B892" s="11" t="n"/>
      <c r="C892" s="12" t="n"/>
      <c r="D892" s="13" t="n"/>
      <c r="E892" s="14" t="n"/>
      <c r="F892" s="15" t="n"/>
      <c r="G892" s="16">
        <f>IF(B892="","",IFERROR(INDEX(設定!$B$5:$B$30,MATCH(B892,設定!$A$5:$A$30,0)),"費目を確認"))</f>
        <v/>
      </c>
    </row>
    <row r="893">
      <c r="A893" s="10" t="n"/>
      <c r="B893" s="11" t="n"/>
      <c r="C893" s="12" t="n"/>
      <c r="D893" s="13" t="n"/>
      <c r="E893" s="14" t="n"/>
      <c r="F893" s="15" t="n"/>
      <c r="G893" s="16">
        <f>IF(B893="","",IFERROR(INDEX(設定!$B$5:$B$30,MATCH(B893,設定!$A$5:$A$30,0)),"費目を確認"))</f>
        <v/>
      </c>
    </row>
    <row r="894">
      <c r="A894" s="10" t="n"/>
      <c r="B894" s="11" t="n"/>
      <c r="C894" s="12" t="n"/>
      <c r="D894" s="13" t="n"/>
      <c r="E894" s="14" t="n"/>
      <c r="F894" s="15" t="n"/>
      <c r="G894" s="16">
        <f>IF(B894="","",IFERROR(INDEX(設定!$B$5:$B$30,MATCH(B894,設定!$A$5:$A$30,0)),"費目を確認"))</f>
        <v/>
      </c>
    </row>
    <row r="895">
      <c r="A895" s="10" t="n"/>
      <c r="B895" s="11" t="n"/>
      <c r="C895" s="12" t="n"/>
      <c r="D895" s="13" t="n"/>
      <c r="E895" s="14" t="n"/>
      <c r="F895" s="15" t="n"/>
      <c r="G895" s="16">
        <f>IF(B895="","",IFERROR(INDEX(設定!$B$5:$B$30,MATCH(B895,設定!$A$5:$A$30,0)),"費目を確認"))</f>
        <v/>
      </c>
    </row>
    <row r="896">
      <c r="A896" s="10" t="n"/>
      <c r="B896" s="11" t="n"/>
      <c r="C896" s="12" t="n"/>
      <c r="D896" s="13" t="n"/>
      <c r="E896" s="14" t="n"/>
      <c r="F896" s="15" t="n"/>
      <c r="G896" s="16">
        <f>IF(B896="","",IFERROR(INDEX(設定!$B$5:$B$30,MATCH(B896,設定!$A$5:$A$30,0)),"費目を確認"))</f>
        <v/>
      </c>
    </row>
    <row r="897">
      <c r="A897" s="10" t="n"/>
      <c r="B897" s="11" t="n"/>
      <c r="C897" s="12" t="n"/>
      <c r="D897" s="13" t="n"/>
      <c r="E897" s="14" t="n"/>
      <c r="F897" s="15" t="n"/>
      <c r="G897" s="16">
        <f>IF(B897="","",IFERROR(INDEX(設定!$B$5:$B$30,MATCH(B897,設定!$A$5:$A$30,0)),"費目を確認"))</f>
        <v/>
      </c>
    </row>
    <row r="898">
      <c r="A898" s="10" t="n"/>
      <c r="B898" s="11" t="n"/>
      <c r="C898" s="12" t="n"/>
      <c r="D898" s="13" t="n"/>
      <c r="E898" s="14" t="n"/>
      <c r="F898" s="15" t="n"/>
      <c r="G898" s="16">
        <f>IF(B898="","",IFERROR(INDEX(設定!$B$5:$B$30,MATCH(B898,設定!$A$5:$A$30,0)),"費目を確認"))</f>
        <v/>
      </c>
    </row>
    <row r="899">
      <c r="A899" s="10" t="n"/>
      <c r="B899" s="11" t="n"/>
      <c r="C899" s="12" t="n"/>
      <c r="D899" s="13" t="n"/>
      <c r="E899" s="14" t="n"/>
      <c r="F899" s="15" t="n"/>
      <c r="G899" s="16">
        <f>IF(B899="","",IFERROR(INDEX(設定!$B$5:$B$30,MATCH(B899,設定!$A$5:$A$30,0)),"費目を確認"))</f>
        <v/>
      </c>
    </row>
    <row r="900">
      <c r="A900" s="10" t="n"/>
      <c r="B900" s="11" t="n"/>
      <c r="C900" s="12" t="n"/>
      <c r="D900" s="13" t="n"/>
      <c r="E900" s="14" t="n"/>
      <c r="F900" s="15" t="n"/>
      <c r="G900" s="16">
        <f>IF(B900="","",IFERROR(INDEX(設定!$B$5:$B$30,MATCH(B900,設定!$A$5:$A$30,0)),"費目を確認"))</f>
        <v/>
      </c>
    </row>
    <row r="901">
      <c r="A901" s="10" t="n"/>
      <c r="B901" s="11" t="n"/>
      <c r="C901" s="12" t="n"/>
      <c r="D901" s="13" t="n"/>
      <c r="E901" s="14" t="n"/>
      <c r="F901" s="15" t="n"/>
      <c r="G901" s="16">
        <f>IF(B901="","",IFERROR(INDEX(設定!$B$5:$B$30,MATCH(B901,設定!$A$5:$A$30,0)),"費目を確認"))</f>
        <v/>
      </c>
    </row>
    <row r="902">
      <c r="A902" s="10" t="n"/>
      <c r="B902" s="11" t="n"/>
      <c r="C902" s="12" t="n"/>
      <c r="D902" s="13" t="n"/>
      <c r="E902" s="14" t="n"/>
      <c r="F902" s="15" t="n"/>
      <c r="G902" s="16">
        <f>IF(B902="","",IFERROR(INDEX(設定!$B$5:$B$30,MATCH(B902,設定!$A$5:$A$30,0)),"費目を確認"))</f>
        <v/>
      </c>
    </row>
    <row r="903">
      <c r="A903" s="10" t="n"/>
      <c r="B903" s="11" t="n"/>
      <c r="C903" s="12" t="n"/>
      <c r="D903" s="13" t="n"/>
      <c r="E903" s="14" t="n"/>
      <c r="F903" s="15" t="n"/>
      <c r="G903" s="16">
        <f>IF(B903="","",IFERROR(INDEX(設定!$B$5:$B$30,MATCH(B903,設定!$A$5:$A$30,0)),"費目を確認"))</f>
        <v/>
      </c>
    </row>
    <row r="904">
      <c r="A904" s="10" t="n"/>
      <c r="B904" s="11" t="n"/>
      <c r="C904" s="12" t="n"/>
      <c r="D904" s="13" t="n"/>
      <c r="E904" s="14" t="n"/>
      <c r="F904" s="15" t="n"/>
      <c r="G904" s="16">
        <f>IF(B904="","",IFERROR(INDEX(設定!$B$5:$B$30,MATCH(B904,設定!$A$5:$A$30,0)),"費目を確認"))</f>
        <v/>
      </c>
    </row>
    <row r="905">
      <c r="A905" s="10" t="n"/>
      <c r="B905" s="11" t="n"/>
      <c r="C905" s="12" t="n"/>
      <c r="D905" s="13" t="n"/>
      <c r="E905" s="14" t="n"/>
      <c r="F905" s="15" t="n"/>
      <c r="G905" s="16">
        <f>IF(B905="","",IFERROR(INDEX(設定!$B$5:$B$30,MATCH(B905,設定!$A$5:$A$30,0)),"費目を確認"))</f>
        <v/>
      </c>
    </row>
    <row r="906">
      <c r="A906" s="10" t="n"/>
      <c r="B906" s="11" t="n"/>
      <c r="C906" s="12" t="n"/>
      <c r="D906" s="13" t="n"/>
      <c r="E906" s="14" t="n"/>
      <c r="F906" s="15" t="n"/>
      <c r="G906" s="16">
        <f>IF(B906="","",IFERROR(INDEX(設定!$B$5:$B$30,MATCH(B906,設定!$A$5:$A$30,0)),"費目を確認"))</f>
        <v/>
      </c>
    </row>
    <row r="907">
      <c r="A907" s="10" t="n"/>
      <c r="B907" s="11" t="n"/>
      <c r="C907" s="12" t="n"/>
      <c r="D907" s="13" t="n"/>
      <c r="E907" s="14" t="n"/>
      <c r="F907" s="15" t="n"/>
      <c r="G907" s="16">
        <f>IF(B907="","",IFERROR(INDEX(設定!$B$5:$B$30,MATCH(B907,設定!$A$5:$A$30,0)),"費目を確認"))</f>
        <v/>
      </c>
    </row>
    <row r="908">
      <c r="A908" s="10" t="n"/>
      <c r="B908" s="11" t="n"/>
      <c r="C908" s="12" t="n"/>
      <c r="D908" s="13" t="n"/>
      <c r="E908" s="14" t="n"/>
      <c r="F908" s="15" t="n"/>
      <c r="G908" s="16">
        <f>IF(B908="","",IFERROR(INDEX(設定!$B$5:$B$30,MATCH(B908,設定!$A$5:$A$30,0)),"費目を確認"))</f>
        <v/>
      </c>
    </row>
    <row r="909">
      <c r="A909" s="10" t="n"/>
      <c r="B909" s="11" t="n"/>
      <c r="C909" s="12" t="n"/>
      <c r="D909" s="13" t="n"/>
      <c r="E909" s="14" t="n"/>
      <c r="F909" s="15" t="n"/>
      <c r="G909" s="16">
        <f>IF(B909="","",IFERROR(INDEX(設定!$B$5:$B$30,MATCH(B909,設定!$A$5:$A$30,0)),"費目を確認"))</f>
        <v/>
      </c>
    </row>
    <row r="910">
      <c r="A910" s="10" t="n"/>
      <c r="B910" s="11" t="n"/>
      <c r="C910" s="12" t="n"/>
      <c r="D910" s="13" t="n"/>
      <c r="E910" s="14" t="n"/>
      <c r="F910" s="15" t="n"/>
      <c r="G910" s="16">
        <f>IF(B910="","",IFERROR(INDEX(設定!$B$5:$B$30,MATCH(B910,設定!$A$5:$A$30,0)),"費目を確認"))</f>
        <v/>
      </c>
    </row>
    <row r="911">
      <c r="A911" s="10" t="n"/>
      <c r="B911" s="11" t="n"/>
      <c r="C911" s="12" t="n"/>
      <c r="D911" s="13" t="n"/>
      <c r="E911" s="14" t="n"/>
      <c r="F911" s="15" t="n"/>
      <c r="G911" s="16">
        <f>IF(B911="","",IFERROR(INDEX(設定!$B$5:$B$30,MATCH(B911,設定!$A$5:$A$30,0)),"費目を確認"))</f>
        <v/>
      </c>
    </row>
    <row r="912">
      <c r="A912" s="10" t="n"/>
      <c r="B912" s="11" t="n"/>
      <c r="C912" s="12" t="n"/>
      <c r="D912" s="13" t="n"/>
      <c r="E912" s="14" t="n"/>
      <c r="F912" s="15" t="n"/>
      <c r="G912" s="16">
        <f>IF(B912="","",IFERROR(INDEX(設定!$B$5:$B$30,MATCH(B912,設定!$A$5:$A$30,0)),"費目を確認"))</f>
        <v/>
      </c>
    </row>
    <row r="913">
      <c r="A913" s="10" t="n"/>
      <c r="B913" s="11" t="n"/>
      <c r="C913" s="12" t="n"/>
      <c r="D913" s="13" t="n"/>
      <c r="E913" s="14" t="n"/>
      <c r="F913" s="15" t="n"/>
      <c r="G913" s="16">
        <f>IF(B913="","",IFERROR(INDEX(設定!$B$5:$B$30,MATCH(B913,設定!$A$5:$A$30,0)),"費目を確認"))</f>
        <v/>
      </c>
    </row>
    <row r="914">
      <c r="A914" s="10" t="n"/>
      <c r="B914" s="11" t="n"/>
      <c r="C914" s="12" t="n"/>
      <c r="D914" s="13" t="n"/>
      <c r="E914" s="14" t="n"/>
      <c r="F914" s="15" t="n"/>
      <c r="G914" s="16">
        <f>IF(B914="","",IFERROR(INDEX(設定!$B$5:$B$30,MATCH(B914,設定!$A$5:$A$30,0)),"費目を確認"))</f>
        <v/>
      </c>
    </row>
    <row r="915">
      <c r="A915" s="10" t="n"/>
      <c r="B915" s="11" t="n"/>
      <c r="C915" s="12" t="n"/>
      <c r="D915" s="13" t="n"/>
      <c r="E915" s="14" t="n"/>
      <c r="F915" s="15" t="n"/>
      <c r="G915" s="16">
        <f>IF(B915="","",IFERROR(INDEX(設定!$B$5:$B$30,MATCH(B915,設定!$A$5:$A$30,0)),"費目を確認"))</f>
        <v/>
      </c>
    </row>
    <row r="916">
      <c r="A916" s="10" t="n"/>
      <c r="B916" s="11" t="n"/>
      <c r="C916" s="12" t="n"/>
      <c r="D916" s="13" t="n"/>
      <c r="E916" s="14" t="n"/>
      <c r="F916" s="15" t="n"/>
      <c r="G916" s="16">
        <f>IF(B916="","",IFERROR(INDEX(設定!$B$5:$B$30,MATCH(B916,設定!$A$5:$A$30,0)),"費目を確認"))</f>
        <v/>
      </c>
    </row>
    <row r="917">
      <c r="A917" s="10" t="n"/>
      <c r="B917" s="11" t="n"/>
      <c r="C917" s="12" t="n"/>
      <c r="D917" s="13" t="n"/>
      <c r="E917" s="14" t="n"/>
      <c r="F917" s="15" t="n"/>
      <c r="G917" s="16">
        <f>IF(B917="","",IFERROR(INDEX(設定!$B$5:$B$30,MATCH(B917,設定!$A$5:$A$30,0)),"費目を確認"))</f>
        <v/>
      </c>
    </row>
    <row r="918">
      <c r="A918" s="10" t="n"/>
      <c r="B918" s="11" t="n"/>
      <c r="C918" s="12" t="n"/>
      <c r="D918" s="13" t="n"/>
      <c r="E918" s="14" t="n"/>
      <c r="F918" s="15" t="n"/>
      <c r="G918" s="16">
        <f>IF(B918="","",IFERROR(INDEX(設定!$B$5:$B$30,MATCH(B918,設定!$A$5:$A$30,0)),"費目を確認"))</f>
        <v/>
      </c>
    </row>
    <row r="919">
      <c r="A919" s="10" t="n"/>
      <c r="B919" s="11" t="n"/>
      <c r="C919" s="12" t="n"/>
      <c r="D919" s="13" t="n"/>
      <c r="E919" s="14" t="n"/>
      <c r="F919" s="15" t="n"/>
      <c r="G919" s="16">
        <f>IF(B919="","",IFERROR(INDEX(設定!$B$5:$B$30,MATCH(B919,設定!$A$5:$A$30,0)),"費目を確認"))</f>
        <v/>
      </c>
    </row>
    <row r="920">
      <c r="A920" s="10" t="n"/>
      <c r="B920" s="11" t="n"/>
      <c r="C920" s="12" t="n"/>
      <c r="D920" s="13" t="n"/>
      <c r="E920" s="14" t="n"/>
      <c r="F920" s="15" t="n"/>
      <c r="G920" s="16">
        <f>IF(B920="","",IFERROR(INDEX(設定!$B$5:$B$30,MATCH(B920,設定!$A$5:$A$30,0)),"費目を確認"))</f>
        <v/>
      </c>
    </row>
    <row r="921">
      <c r="A921" s="10" t="n"/>
      <c r="B921" s="11" t="n"/>
      <c r="C921" s="12" t="n"/>
      <c r="D921" s="13" t="n"/>
      <c r="E921" s="14" t="n"/>
      <c r="F921" s="15" t="n"/>
      <c r="G921" s="16">
        <f>IF(B921="","",IFERROR(INDEX(設定!$B$5:$B$30,MATCH(B921,設定!$A$5:$A$30,0)),"費目を確認"))</f>
        <v/>
      </c>
    </row>
    <row r="922">
      <c r="A922" s="10" t="n"/>
      <c r="B922" s="11" t="n"/>
      <c r="C922" s="12" t="n"/>
      <c r="D922" s="13" t="n"/>
      <c r="E922" s="14" t="n"/>
      <c r="F922" s="15" t="n"/>
      <c r="G922" s="16">
        <f>IF(B922="","",IFERROR(INDEX(設定!$B$5:$B$30,MATCH(B922,設定!$A$5:$A$30,0)),"費目を確認"))</f>
        <v/>
      </c>
    </row>
    <row r="923">
      <c r="A923" s="10" t="n"/>
      <c r="B923" s="11" t="n"/>
      <c r="C923" s="12" t="n"/>
      <c r="D923" s="13" t="n"/>
      <c r="E923" s="14" t="n"/>
      <c r="F923" s="15" t="n"/>
      <c r="G923" s="16">
        <f>IF(B923="","",IFERROR(INDEX(設定!$B$5:$B$30,MATCH(B923,設定!$A$5:$A$30,0)),"費目を確認"))</f>
        <v/>
      </c>
    </row>
    <row r="924">
      <c r="A924" s="10" t="n"/>
      <c r="B924" s="11" t="n"/>
      <c r="C924" s="12" t="n"/>
      <c r="D924" s="13" t="n"/>
      <c r="E924" s="14" t="n"/>
      <c r="F924" s="15" t="n"/>
      <c r="G924" s="16">
        <f>IF(B924="","",IFERROR(INDEX(設定!$B$5:$B$30,MATCH(B924,設定!$A$5:$A$30,0)),"費目を確認"))</f>
        <v/>
      </c>
    </row>
    <row r="925">
      <c r="A925" s="10" t="n"/>
      <c r="B925" s="11" t="n"/>
      <c r="C925" s="12" t="n"/>
      <c r="D925" s="13" t="n"/>
      <c r="E925" s="14" t="n"/>
      <c r="F925" s="15" t="n"/>
      <c r="G925" s="16">
        <f>IF(B925="","",IFERROR(INDEX(設定!$B$5:$B$30,MATCH(B925,設定!$A$5:$A$30,0)),"費目を確認"))</f>
        <v/>
      </c>
    </row>
    <row r="926">
      <c r="A926" s="10" t="n"/>
      <c r="B926" s="11" t="n"/>
      <c r="C926" s="12" t="n"/>
      <c r="D926" s="13" t="n"/>
      <c r="E926" s="14" t="n"/>
      <c r="F926" s="15" t="n"/>
      <c r="G926" s="16">
        <f>IF(B926="","",IFERROR(INDEX(設定!$B$5:$B$30,MATCH(B926,設定!$A$5:$A$30,0)),"費目を確認"))</f>
        <v/>
      </c>
    </row>
    <row r="927">
      <c r="A927" s="10" t="n"/>
      <c r="B927" s="11" t="n"/>
      <c r="C927" s="12" t="n"/>
      <c r="D927" s="13" t="n"/>
      <c r="E927" s="14" t="n"/>
      <c r="F927" s="15" t="n"/>
      <c r="G927" s="16">
        <f>IF(B927="","",IFERROR(INDEX(設定!$B$5:$B$30,MATCH(B927,設定!$A$5:$A$30,0)),"費目を確認"))</f>
        <v/>
      </c>
    </row>
    <row r="928">
      <c r="A928" s="10" t="n"/>
      <c r="B928" s="11" t="n"/>
      <c r="C928" s="12" t="n"/>
      <c r="D928" s="13" t="n"/>
      <c r="E928" s="14" t="n"/>
      <c r="F928" s="15" t="n"/>
      <c r="G928" s="16">
        <f>IF(B928="","",IFERROR(INDEX(設定!$B$5:$B$30,MATCH(B928,設定!$A$5:$A$30,0)),"費目を確認"))</f>
        <v/>
      </c>
    </row>
    <row r="929">
      <c r="A929" s="10" t="n"/>
      <c r="B929" s="11" t="n"/>
      <c r="C929" s="12" t="n"/>
      <c r="D929" s="13" t="n"/>
      <c r="E929" s="14" t="n"/>
      <c r="F929" s="15" t="n"/>
      <c r="G929" s="16">
        <f>IF(B929="","",IFERROR(INDEX(設定!$B$5:$B$30,MATCH(B929,設定!$A$5:$A$30,0)),"費目を確認"))</f>
        <v/>
      </c>
    </row>
    <row r="930">
      <c r="A930" s="10" t="n"/>
      <c r="B930" s="11" t="n"/>
      <c r="C930" s="12" t="n"/>
      <c r="D930" s="13" t="n"/>
      <c r="E930" s="14" t="n"/>
      <c r="F930" s="15" t="n"/>
      <c r="G930" s="16">
        <f>IF(B930="","",IFERROR(INDEX(設定!$B$5:$B$30,MATCH(B930,設定!$A$5:$A$30,0)),"費目を確認"))</f>
        <v/>
      </c>
    </row>
    <row r="931">
      <c r="A931" s="10" t="n"/>
      <c r="B931" s="11" t="n"/>
      <c r="C931" s="12" t="n"/>
      <c r="D931" s="13" t="n"/>
      <c r="E931" s="14" t="n"/>
      <c r="F931" s="15" t="n"/>
      <c r="G931" s="16">
        <f>IF(B931="","",IFERROR(INDEX(設定!$B$5:$B$30,MATCH(B931,設定!$A$5:$A$30,0)),"費目を確認"))</f>
        <v/>
      </c>
    </row>
    <row r="932">
      <c r="A932" s="10" t="n"/>
      <c r="B932" s="11" t="n"/>
      <c r="C932" s="12" t="n"/>
      <c r="D932" s="13" t="n"/>
      <c r="E932" s="14" t="n"/>
      <c r="F932" s="15" t="n"/>
      <c r="G932" s="16">
        <f>IF(B932="","",IFERROR(INDEX(設定!$B$5:$B$30,MATCH(B932,設定!$A$5:$A$30,0)),"費目を確認"))</f>
        <v/>
      </c>
    </row>
    <row r="933">
      <c r="A933" s="10" t="n"/>
      <c r="B933" s="11" t="n"/>
      <c r="C933" s="12" t="n"/>
      <c r="D933" s="13" t="n"/>
      <c r="E933" s="14" t="n"/>
      <c r="F933" s="15" t="n"/>
      <c r="G933" s="16">
        <f>IF(B933="","",IFERROR(INDEX(設定!$B$5:$B$30,MATCH(B933,設定!$A$5:$A$30,0)),"費目を確認"))</f>
        <v/>
      </c>
    </row>
    <row r="934">
      <c r="A934" s="10" t="n"/>
      <c r="B934" s="11" t="n"/>
      <c r="C934" s="12" t="n"/>
      <c r="D934" s="13" t="n"/>
      <c r="E934" s="14" t="n"/>
      <c r="F934" s="15" t="n"/>
      <c r="G934" s="16">
        <f>IF(B934="","",IFERROR(INDEX(設定!$B$5:$B$30,MATCH(B934,設定!$A$5:$A$30,0)),"費目を確認"))</f>
        <v/>
      </c>
    </row>
    <row r="935">
      <c r="A935" s="10" t="n"/>
      <c r="B935" s="11" t="n"/>
      <c r="C935" s="12" t="n"/>
      <c r="D935" s="13" t="n"/>
      <c r="E935" s="14" t="n"/>
      <c r="F935" s="15" t="n"/>
      <c r="G935" s="16">
        <f>IF(B935="","",IFERROR(INDEX(設定!$B$5:$B$30,MATCH(B935,設定!$A$5:$A$30,0)),"費目を確認"))</f>
        <v/>
      </c>
    </row>
    <row r="936">
      <c r="A936" s="10" t="n"/>
      <c r="B936" s="11" t="n"/>
      <c r="C936" s="12" t="n"/>
      <c r="D936" s="13" t="n"/>
      <c r="E936" s="14" t="n"/>
      <c r="F936" s="15" t="n"/>
      <c r="G936" s="16">
        <f>IF(B936="","",IFERROR(INDEX(設定!$B$5:$B$30,MATCH(B936,設定!$A$5:$A$30,0)),"費目を確認"))</f>
        <v/>
      </c>
    </row>
    <row r="937">
      <c r="A937" s="10" t="n"/>
      <c r="B937" s="11" t="n"/>
      <c r="C937" s="12" t="n"/>
      <c r="D937" s="13" t="n"/>
      <c r="E937" s="14" t="n"/>
      <c r="F937" s="15" t="n"/>
      <c r="G937" s="16">
        <f>IF(B937="","",IFERROR(INDEX(設定!$B$5:$B$30,MATCH(B937,設定!$A$5:$A$30,0)),"費目を確認"))</f>
        <v/>
      </c>
    </row>
    <row r="938">
      <c r="A938" s="10" t="n"/>
      <c r="B938" s="11" t="n"/>
      <c r="C938" s="12" t="n"/>
      <c r="D938" s="13" t="n"/>
      <c r="E938" s="14" t="n"/>
      <c r="F938" s="15" t="n"/>
      <c r="G938" s="16">
        <f>IF(B938="","",IFERROR(INDEX(設定!$B$5:$B$30,MATCH(B938,設定!$A$5:$A$30,0)),"費目を確認"))</f>
        <v/>
      </c>
    </row>
    <row r="939">
      <c r="A939" s="10" t="n"/>
      <c r="B939" s="11" t="n"/>
      <c r="C939" s="12" t="n"/>
      <c r="D939" s="13" t="n"/>
      <c r="E939" s="14" t="n"/>
      <c r="F939" s="15" t="n"/>
      <c r="G939" s="16">
        <f>IF(B939="","",IFERROR(INDEX(設定!$B$5:$B$30,MATCH(B939,設定!$A$5:$A$30,0)),"費目を確認"))</f>
        <v/>
      </c>
    </row>
    <row r="940">
      <c r="A940" s="10" t="n"/>
      <c r="B940" s="11" t="n"/>
      <c r="C940" s="12" t="n"/>
      <c r="D940" s="13" t="n"/>
      <c r="E940" s="14" t="n"/>
      <c r="F940" s="15" t="n"/>
      <c r="G940" s="16">
        <f>IF(B940="","",IFERROR(INDEX(設定!$B$5:$B$30,MATCH(B940,設定!$A$5:$A$30,0)),"費目を確認"))</f>
        <v/>
      </c>
    </row>
    <row r="941">
      <c r="A941" s="10" t="n"/>
      <c r="B941" s="11" t="n"/>
      <c r="C941" s="12" t="n"/>
      <c r="D941" s="13" t="n"/>
      <c r="E941" s="14" t="n"/>
      <c r="F941" s="15" t="n"/>
      <c r="G941" s="16">
        <f>IF(B941="","",IFERROR(INDEX(設定!$B$5:$B$30,MATCH(B941,設定!$A$5:$A$30,0)),"費目を確認"))</f>
        <v/>
      </c>
    </row>
    <row r="942">
      <c r="A942" s="10" t="n"/>
      <c r="B942" s="11" t="n"/>
      <c r="C942" s="12" t="n"/>
      <c r="D942" s="13" t="n"/>
      <c r="E942" s="14" t="n"/>
      <c r="F942" s="15" t="n"/>
      <c r="G942" s="16">
        <f>IF(B942="","",IFERROR(INDEX(設定!$B$5:$B$30,MATCH(B942,設定!$A$5:$A$30,0)),"費目を確認"))</f>
        <v/>
      </c>
    </row>
    <row r="943">
      <c r="A943" s="10" t="n"/>
      <c r="B943" s="11" t="n"/>
      <c r="C943" s="12" t="n"/>
      <c r="D943" s="13" t="n"/>
      <c r="E943" s="14" t="n"/>
      <c r="F943" s="15" t="n"/>
      <c r="G943" s="16">
        <f>IF(B943="","",IFERROR(INDEX(設定!$B$5:$B$30,MATCH(B943,設定!$A$5:$A$30,0)),"費目を確認"))</f>
        <v/>
      </c>
    </row>
    <row r="944">
      <c r="A944" s="10" t="n"/>
      <c r="B944" s="11" t="n"/>
      <c r="C944" s="12" t="n"/>
      <c r="D944" s="13" t="n"/>
      <c r="E944" s="14" t="n"/>
      <c r="F944" s="15" t="n"/>
      <c r="G944" s="16">
        <f>IF(B944="","",IFERROR(INDEX(設定!$B$5:$B$30,MATCH(B944,設定!$A$5:$A$30,0)),"費目を確認"))</f>
        <v/>
      </c>
    </row>
    <row r="945">
      <c r="A945" s="10" t="n"/>
      <c r="B945" s="11" t="n"/>
      <c r="C945" s="12" t="n"/>
      <c r="D945" s="13" t="n"/>
      <c r="E945" s="14" t="n"/>
      <c r="F945" s="15" t="n"/>
      <c r="G945" s="16">
        <f>IF(B945="","",IFERROR(INDEX(設定!$B$5:$B$30,MATCH(B945,設定!$A$5:$A$30,0)),"費目を確認"))</f>
        <v/>
      </c>
    </row>
    <row r="946">
      <c r="A946" s="10" t="n"/>
      <c r="B946" s="11" t="n"/>
      <c r="C946" s="12" t="n"/>
      <c r="D946" s="13" t="n"/>
      <c r="E946" s="14" t="n"/>
      <c r="F946" s="15" t="n"/>
      <c r="G946" s="16">
        <f>IF(B946="","",IFERROR(INDEX(設定!$B$5:$B$30,MATCH(B946,設定!$A$5:$A$30,0)),"費目を確認"))</f>
        <v/>
      </c>
    </row>
    <row r="947">
      <c r="A947" s="10" t="n"/>
      <c r="B947" s="11" t="n"/>
      <c r="C947" s="12" t="n"/>
      <c r="D947" s="13" t="n"/>
      <c r="E947" s="14" t="n"/>
      <c r="F947" s="15" t="n"/>
      <c r="G947" s="16">
        <f>IF(B947="","",IFERROR(INDEX(設定!$B$5:$B$30,MATCH(B947,設定!$A$5:$A$30,0)),"費目を確認"))</f>
        <v/>
      </c>
    </row>
    <row r="948">
      <c r="A948" s="10" t="n"/>
      <c r="B948" s="11" t="n"/>
      <c r="C948" s="12" t="n"/>
      <c r="D948" s="13" t="n"/>
      <c r="E948" s="14" t="n"/>
      <c r="F948" s="15" t="n"/>
      <c r="G948" s="16">
        <f>IF(B948="","",IFERROR(INDEX(設定!$B$5:$B$30,MATCH(B948,設定!$A$5:$A$30,0)),"費目を確認"))</f>
        <v/>
      </c>
    </row>
    <row r="949">
      <c r="A949" s="10" t="n"/>
      <c r="B949" s="11" t="n"/>
      <c r="C949" s="12" t="n"/>
      <c r="D949" s="13" t="n"/>
      <c r="E949" s="14" t="n"/>
      <c r="F949" s="15" t="n"/>
      <c r="G949" s="16">
        <f>IF(B949="","",IFERROR(INDEX(設定!$B$5:$B$30,MATCH(B949,設定!$A$5:$A$30,0)),"費目を確認"))</f>
        <v/>
      </c>
    </row>
    <row r="950">
      <c r="A950" s="10" t="n"/>
      <c r="B950" s="11" t="n"/>
      <c r="C950" s="12" t="n"/>
      <c r="D950" s="13" t="n"/>
      <c r="E950" s="14" t="n"/>
      <c r="F950" s="15" t="n"/>
      <c r="G950" s="16">
        <f>IF(B950="","",IFERROR(INDEX(設定!$B$5:$B$30,MATCH(B950,設定!$A$5:$A$30,0)),"費目を確認"))</f>
        <v/>
      </c>
    </row>
    <row r="951">
      <c r="A951" s="10" t="n"/>
      <c r="B951" s="11" t="n"/>
      <c r="C951" s="12" t="n"/>
      <c r="D951" s="13" t="n"/>
      <c r="E951" s="14" t="n"/>
      <c r="F951" s="15" t="n"/>
      <c r="G951" s="16">
        <f>IF(B951="","",IFERROR(INDEX(設定!$B$5:$B$30,MATCH(B951,設定!$A$5:$A$30,0)),"費目を確認"))</f>
        <v/>
      </c>
    </row>
    <row r="952">
      <c r="A952" s="10" t="n"/>
      <c r="B952" s="11" t="n"/>
      <c r="C952" s="12" t="n"/>
      <c r="D952" s="13" t="n"/>
      <c r="E952" s="14" t="n"/>
      <c r="F952" s="15" t="n"/>
      <c r="G952" s="16">
        <f>IF(B952="","",IFERROR(INDEX(設定!$B$5:$B$30,MATCH(B952,設定!$A$5:$A$30,0)),"費目を確認"))</f>
        <v/>
      </c>
    </row>
    <row r="953">
      <c r="A953" s="10" t="n"/>
      <c r="B953" s="11" t="n"/>
      <c r="C953" s="12" t="n"/>
      <c r="D953" s="13" t="n"/>
      <c r="E953" s="14" t="n"/>
      <c r="F953" s="15" t="n"/>
      <c r="G953" s="16">
        <f>IF(B953="","",IFERROR(INDEX(設定!$B$5:$B$30,MATCH(B953,設定!$A$5:$A$30,0)),"費目を確認"))</f>
        <v/>
      </c>
    </row>
    <row r="954">
      <c r="A954" s="10" t="n"/>
      <c r="B954" s="11" t="n"/>
      <c r="C954" s="12" t="n"/>
      <c r="D954" s="13" t="n"/>
      <c r="E954" s="14" t="n"/>
      <c r="F954" s="15" t="n"/>
      <c r="G954" s="16">
        <f>IF(B954="","",IFERROR(INDEX(設定!$B$5:$B$30,MATCH(B954,設定!$A$5:$A$30,0)),"費目を確認"))</f>
        <v/>
      </c>
    </row>
    <row r="955">
      <c r="A955" s="10" t="n"/>
      <c r="B955" s="11" t="n"/>
      <c r="C955" s="12" t="n"/>
      <c r="D955" s="13" t="n"/>
      <c r="E955" s="14" t="n"/>
      <c r="F955" s="15" t="n"/>
      <c r="G955" s="16">
        <f>IF(B955="","",IFERROR(INDEX(設定!$B$5:$B$30,MATCH(B955,設定!$A$5:$A$30,0)),"費目を確認"))</f>
        <v/>
      </c>
    </row>
    <row r="956">
      <c r="A956" s="10" t="n"/>
      <c r="B956" s="11" t="n"/>
      <c r="C956" s="12" t="n"/>
      <c r="D956" s="13" t="n"/>
      <c r="E956" s="14" t="n"/>
      <c r="F956" s="15" t="n"/>
      <c r="G956" s="16">
        <f>IF(B956="","",IFERROR(INDEX(設定!$B$5:$B$30,MATCH(B956,設定!$A$5:$A$30,0)),"費目を確認"))</f>
        <v/>
      </c>
    </row>
    <row r="957">
      <c r="A957" s="10" t="n"/>
      <c r="B957" s="11" t="n"/>
      <c r="C957" s="12" t="n"/>
      <c r="D957" s="13" t="n"/>
      <c r="E957" s="14" t="n"/>
      <c r="F957" s="15" t="n"/>
      <c r="G957" s="16">
        <f>IF(B957="","",IFERROR(INDEX(設定!$B$5:$B$30,MATCH(B957,設定!$A$5:$A$30,0)),"費目を確認"))</f>
        <v/>
      </c>
    </row>
    <row r="958">
      <c r="A958" s="10" t="n"/>
      <c r="B958" s="11" t="n"/>
      <c r="C958" s="12" t="n"/>
      <c r="D958" s="13" t="n"/>
      <c r="E958" s="14" t="n"/>
      <c r="F958" s="15" t="n"/>
      <c r="G958" s="16">
        <f>IF(B958="","",IFERROR(INDEX(設定!$B$5:$B$30,MATCH(B958,設定!$A$5:$A$30,0)),"費目を確認"))</f>
        <v/>
      </c>
    </row>
    <row r="959">
      <c r="A959" s="10" t="n"/>
      <c r="B959" s="11" t="n"/>
      <c r="C959" s="12" t="n"/>
      <c r="D959" s="13" t="n"/>
      <c r="E959" s="14" t="n"/>
      <c r="F959" s="15" t="n"/>
      <c r="G959" s="16">
        <f>IF(B959="","",IFERROR(INDEX(設定!$B$5:$B$30,MATCH(B959,設定!$A$5:$A$30,0)),"費目を確認"))</f>
        <v/>
      </c>
    </row>
    <row r="960">
      <c r="A960" s="10" t="n"/>
      <c r="B960" s="11" t="n"/>
      <c r="C960" s="12" t="n"/>
      <c r="D960" s="13" t="n"/>
      <c r="E960" s="14" t="n"/>
      <c r="F960" s="15" t="n"/>
      <c r="G960" s="16">
        <f>IF(B960="","",IFERROR(INDEX(設定!$B$5:$B$30,MATCH(B960,設定!$A$5:$A$30,0)),"費目を確認"))</f>
        <v/>
      </c>
    </row>
    <row r="961">
      <c r="A961" s="10" t="n"/>
      <c r="B961" s="11" t="n"/>
      <c r="C961" s="12" t="n"/>
      <c r="D961" s="13" t="n"/>
      <c r="E961" s="14" t="n"/>
      <c r="F961" s="15" t="n"/>
      <c r="G961" s="16">
        <f>IF(B961="","",IFERROR(INDEX(設定!$B$5:$B$30,MATCH(B961,設定!$A$5:$A$30,0)),"費目を確認"))</f>
        <v/>
      </c>
    </row>
    <row r="962">
      <c r="A962" s="10" t="n"/>
      <c r="B962" s="11" t="n"/>
      <c r="C962" s="12" t="n"/>
      <c r="D962" s="13" t="n"/>
      <c r="E962" s="14" t="n"/>
      <c r="F962" s="15" t="n"/>
      <c r="G962" s="16">
        <f>IF(B962="","",IFERROR(INDEX(設定!$B$5:$B$30,MATCH(B962,設定!$A$5:$A$30,0)),"費目を確認"))</f>
        <v/>
      </c>
    </row>
    <row r="963">
      <c r="A963" s="10" t="n"/>
      <c r="B963" s="11" t="n"/>
      <c r="C963" s="12" t="n"/>
      <c r="D963" s="13" t="n"/>
      <c r="E963" s="14" t="n"/>
      <c r="F963" s="15" t="n"/>
      <c r="G963" s="16">
        <f>IF(B963="","",IFERROR(INDEX(設定!$B$5:$B$30,MATCH(B963,設定!$A$5:$A$30,0)),"費目を確認"))</f>
        <v/>
      </c>
    </row>
    <row r="964">
      <c r="A964" s="10" t="n"/>
      <c r="B964" s="11" t="n"/>
      <c r="C964" s="12" t="n"/>
      <c r="D964" s="13" t="n"/>
      <c r="E964" s="14" t="n"/>
      <c r="F964" s="15" t="n"/>
      <c r="G964" s="16">
        <f>IF(B964="","",IFERROR(INDEX(設定!$B$5:$B$30,MATCH(B964,設定!$A$5:$A$30,0)),"費目を確認"))</f>
        <v/>
      </c>
    </row>
    <row r="965">
      <c r="A965" s="10" t="n"/>
      <c r="B965" s="11" t="n"/>
      <c r="C965" s="12" t="n"/>
      <c r="D965" s="13" t="n"/>
      <c r="E965" s="14" t="n"/>
      <c r="F965" s="15" t="n"/>
      <c r="G965" s="16">
        <f>IF(B965="","",IFERROR(INDEX(設定!$B$5:$B$30,MATCH(B965,設定!$A$5:$A$30,0)),"費目を確認"))</f>
        <v/>
      </c>
    </row>
    <row r="966">
      <c r="A966" s="10" t="n"/>
      <c r="B966" s="11" t="n"/>
      <c r="C966" s="12" t="n"/>
      <c r="D966" s="13" t="n"/>
      <c r="E966" s="14" t="n"/>
      <c r="F966" s="15" t="n"/>
      <c r="G966" s="16">
        <f>IF(B966="","",IFERROR(INDEX(設定!$B$5:$B$30,MATCH(B966,設定!$A$5:$A$30,0)),"費目を確認"))</f>
        <v/>
      </c>
    </row>
    <row r="967">
      <c r="A967" s="10" t="n"/>
      <c r="B967" s="11" t="n"/>
      <c r="C967" s="12" t="n"/>
      <c r="D967" s="13" t="n"/>
      <c r="E967" s="14" t="n"/>
      <c r="F967" s="15" t="n"/>
      <c r="G967" s="16">
        <f>IF(B967="","",IFERROR(INDEX(設定!$B$5:$B$30,MATCH(B967,設定!$A$5:$A$30,0)),"費目を確認"))</f>
        <v/>
      </c>
    </row>
    <row r="968">
      <c r="A968" s="10" t="n"/>
      <c r="B968" s="11" t="n"/>
      <c r="C968" s="12" t="n"/>
      <c r="D968" s="13" t="n"/>
      <c r="E968" s="14" t="n"/>
      <c r="F968" s="15" t="n"/>
      <c r="G968" s="16">
        <f>IF(B968="","",IFERROR(INDEX(設定!$B$5:$B$30,MATCH(B968,設定!$A$5:$A$30,0)),"費目を確認"))</f>
        <v/>
      </c>
    </row>
    <row r="969">
      <c r="A969" s="10" t="n"/>
      <c r="B969" s="11" t="n"/>
      <c r="C969" s="12" t="n"/>
      <c r="D969" s="13" t="n"/>
      <c r="E969" s="14" t="n"/>
      <c r="F969" s="15" t="n"/>
      <c r="G969" s="16">
        <f>IF(B969="","",IFERROR(INDEX(設定!$B$5:$B$30,MATCH(B969,設定!$A$5:$A$30,0)),"費目を確認"))</f>
        <v/>
      </c>
    </row>
    <row r="970">
      <c r="A970" s="10" t="n"/>
      <c r="B970" s="11" t="n"/>
      <c r="C970" s="12" t="n"/>
      <c r="D970" s="13" t="n"/>
      <c r="E970" s="14" t="n"/>
      <c r="F970" s="15" t="n"/>
      <c r="G970" s="16">
        <f>IF(B970="","",IFERROR(INDEX(設定!$B$5:$B$30,MATCH(B970,設定!$A$5:$A$30,0)),"費目を確認"))</f>
        <v/>
      </c>
    </row>
    <row r="971">
      <c r="A971" s="10" t="n"/>
      <c r="B971" s="11" t="n"/>
      <c r="C971" s="12" t="n"/>
      <c r="D971" s="13" t="n"/>
      <c r="E971" s="14" t="n"/>
      <c r="F971" s="15" t="n"/>
      <c r="G971" s="16">
        <f>IF(B971="","",IFERROR(INDEX(設定!$B$5:$B$30,MATCH(B971,設定!$A$5:$A$30,0)),"費目を確認"))</f>
        <v/>
      </c>
    </row>
    <row r="972">
      <c r="A972" s="10" t="n"/>
      <c r="B972" s="11" t="n"/>
      <c r="C972" s="12" t="n"/>
      <c r="D972" s="13" t="n"/>
      <c r="E972" s="14" t="n"/>
      <c r="F972" s="15" t="n"/>
      <c r="G972" s="16">
        <f>IF(B972="","",IFERROR(INDEX(設定!$B$5:$B$30,MATCH(B972,設定!$A$5:$A$30,0)),"費目を確認"))</f>
        <v/>
      </c>
    </row>
    <row r="973">
      <c r="A973" s="10" t="n"/>
      <c r="B973" s="11" t="n"/>
      <c r="C973" s="12" t="n"/>
      <c r="D973" s="13" t="n"/>
      <c r="E973" s="14" t="n"/>
      <c r="F973" s="15" t="n"/>
      <c r="G973" s="16">
        <f>IF(B973="","",IFERROR(INDEX(設定!$B$5:$B$30,MATCH(B973,設定!$A$5:$A$30,0)),"費目を確認"))</f>
        <v/>
      </c>
    </row>
    <row r="974">
      <c r="A974" s="10" t="n"/>
      <c r="B974" s="11" t="n"/>
      <c r="C974" s="12" t="n"/>
      <c r="D974" s="13" t="n"/>
      <c r="E974" s="14" t="n"/>
      <c r="F974" s="15" t="n"/>
      <c r="G974" s="16">
        <f>IF(B974="","",IFERROR(INDEX(設定!$B$5:$B$30,MATCH(B974,設定!$A$5:$A$30,0)),"費目を確認"))</f>
        <v/>
      </c>
    </row>
    <row r="975">
      <c r="A975" s="10" t="n"/>
      <c r="B975" s="11" t="n"/>
      <c r="C975" s="12" t="n"/>
      <c r="D975" s="13" t="n"/>
      <c r="E975" s="14" t="n"/>
      <c r="F975" s="15" t="n"/>
      <c r="G975" s="16">
        <f>IF(B975="","",IFERROR(INDEX(設定!$B$5:$B$30,MATCH(B975,設定!$A$5:$A$30,0)),"費目を確認"))</f>
        <v/>
      </c>
    </row>
    <row r="976">
      <c r="A976" s="10" t="n"/>
      <c r="B976" s="11" t="n"/>
      <c r="C976" s="12" t="n"/>
      <c r="D976" s="13" t="n"/>
      <c r="E976" s="14" t="n"/>
      <c r="F976" s="15" t="n"/>
      <c r="G976" s="16">
        <f>IF(B976="","",IFERROR(INDEX(設定!$B$5:$B$30,MATCH(B976,設定!$A$5:$A$30,0)),"費目を確認"))</f>
        <v/>
      </c>
    </row>
    <row r="977">
      <c r="A977" s="10" t="n"/>
      <c r="B977" s="11" t="n"/>
      <c r="C977" s="12" t="n"/>
      <c r="D977" s="13" t="n"/>
      <c r="E977" s="14" t="n"/>
      <c r="F977" s="15" t="n"/>
      <c r="G977" s="16">
        <f>IF(B977="","",IFERROR(INDEX(設定!$B$5:$B$30,MATCH(B977,設定!$A$5:$A$30,0)),"費目を確認"))</f>
        <v/>
      </c>
    </row>
    <row r="978">
      <c r="A978" s="10" t="n"/>
      <c r="B978" s="11" t="n"/>
      <c r="C978" s="12" t="n"/>
      <c r="D978" s="13" t="n"/>
      <c r="E978" s="14" t="n"/>
      <c r="F978" s="15" t="n"/>
      <c r="G978" s="16">
        <f>IF(B978="","",IFERROR(INDEX(設定!$B$5:$B$30,MATCH(B978,設定!$A$5:$A$30,0)),"費目を確認"))</f>
        <v/>
      </c>
    </row>
    <row r="979">
      <c r="A979" s="10" t="n"/>
      <c r="B979" s="11" t="n"/>
      <c r="C979" s="12" t="n"/>
      <c r="D979" s="13" t="n"/>
      <c r="E979" s="14" t="n"/>
      <c r="F979" s="15" t="n"/>
      <c r="G979" s="16">
        <f>IF(B979="","",IFERROR(INDEX(設定!$B$5:$B$30,MATCH(B979,設定!$A$5:$A$30,0)),"費目を確認"))</f>
        <v/>
      </c>
    </row>
    <row r="980">
      <c r="A980" s="10" t="n"/>
      <c r="B980" s="11" t="n"/>
      <c r="C980" s="12" t="n"/>
      <c r="D980" s="13" t="n"/>
      <c r="E980" s="14" t="n"/>
      <c r="F980" s="15" t="n"/>
      <c r="G980" s="16">
        <f>IF(B980="","",IFERROR(INDEX(設定!$B$5:$B$30,MATCH(B980,設定!$A$5:$A$30,0)),"費目を確認"))</f>
        <v/>
      </c>
    </row>
    <row r="981">
      <c r="A981" s="10" t="n"/>
      <c r="B981" s="11" t="n"/>
      <c r="C981" s="12" t="n"/>
      <c r="D981" s="13" t="n"/>
      <c r="E981" s="14" t="n"/>
      <c r="F981" s="15" t="n"/>
      <c r="G981" s="16">
        <f>IF(B981="","",IFERROR(INDEX(設定!$B$5:$B$30,MATCH(B981,設定!$A$5:$A$30,0)),"費目を確認"))</f>
        <v/>
      </c>
    </row>
    <row r="982">
      <c r="A982" s="10" t="n"/>
      <c r="B982" s="11" t="n"/>
      <c r="C982" s="12" t="n"/>
      <c r="D982" s="13" t="n"/>
      <c r="E982" s="14" t="n"/>
      <c r="F982" s="15" t="n"/>
      <c r="G982" s="16">
        <f>IF(B982="","",IFERROR(INDEX(設定!$B$5:$B$30,MATCH(B982,設定!$A$5:$A$30,0)),"費目を確認"))</f>
        <v/>
      </c>
    </row>
    <row r="983">
      <c r="A983" s="10" t="n"/>
      <c r="B983" s="11" t="n"/>
      <c r="C983" s="12" t="n"/>
      <c r="D983" s="13" t="n"/>
      <c r="E983" s="14" t="n"/>
      <c r="F983" s="15" t="n"/>
      <c r="G983" s="16">
        <f>IF(B983="","",IFERROR(INDEX(設定!$B$5:$B$30,MATCH(B983,設定!$A$5:$A$30,0)),"費目を確認"))</f>
        <v/>
      </c>
    </row>
    <row r="984">
      <c r="A984" s="10" t="n"/>
      <c r="B984" s="11" t="n"/>
      <c r="C984" s="12" t="n"/>
      <c r="D984" s="13" t="n"/>
      <c r="E984" s="14" t="n"/>
      <c r="F984" s="15" t="n"/>
      <c r="G984" s="16">
        <f>IF(B984="","",IFERROR(INDEX(設定!$B$5:$B$30,MATCH(B984,設定!$A$5:$A$30,0)),"費目を確認"))</f>
        <v/>
      </c>
    </row>
    <row r="985">
      <c r="A985" s="10" t="n"/>
      <c r="B985" s="11" t="n"/>
      <c r="C985" s="12" t="n"/>
      <c r="D985" s="13" t="n"/>
      <c r="E985" s="14" t="n"/>
      <c r="F985" s="15" t="n"/>
      <c r="G985" s="16">
        <f>IF(B985="","",IFERROR(INDEX(設定!$B$5:$B$30,MATCH(B985,設定!$A$5:$A$30,0)),"費目を確認"))</f>
        <v/>
      </c>
    </row>
    <row r="986">
      <c r="A986" s="10" t="n"/>
      <c r="B986" s="11" t="n"/>
      <c r="C986" s="12" t="n"/>
      <c r="D986" s="13" t="n"/>
      <c r="E986" s="14" t="n"/>
      <c r="F986" s="15" t="n"/>
      <c r="G986" s="16">
        <f>IF(B986="","",IFERROR(INDEX(設定!$B$5:$B$30,MATCH(B986,設定!$A$5:$A$30,0)),"費目を確認"))</f>
        <v/>
      </c>
    </row>
    <row r="987">
      <c r="A987" s="10" t="n"/>
      <c r="B987" s="11" t="n"/>
      <c r="C987" s="12" t="n"/>
      <c r="D987" s="13" t="n"/>
      <c r="E987" s="14" t="n"/>
      <c r="F987" s="15" t="n"/>
      <c r="G987" s="16">
        <f>IF(B987="","",IFERROR(INDEX(設定!$B$5:$B$30,MATCH(B987,設定!$A$5:$A$30,0)),"費目を確認"))</f>
        <v/>
      </c>
    </row>
    <row r="988">
      <c r="A988" s="10" t="n"/>
      <c r="B988" s="11" t="n"/>
      <c r="C988" s="12" t="n"/>
      <c r="D988" s="13" t="n"/>
      <c r="E988" s="14" t="n"/>
      <c r="F988" s="15" t="n"/>
      <c r="G988" s="16">
        <f>IF(B988="","",IFERROR(INDEX(設定!$B$5:$B$30,MATCH(B988,設定!$A$5:$A$30,0)),"費目を確認"))</f>
        <v/>
      </c>
    </row>
    <row r="989">
      <c r="A989" s="10" t="n"/>
      <c r="B989" s="11" t="n"/>
      <c r="C989" s="12" t="n"/>
      <c r="D989" s="13" t="n"/>
      <c r="E989" s="14" t="n"/>
      <c r="F989" s="15" t="n"/>
      <c r="G989" s="16">
        <f>IF(B989="","",IFERROR(INDEX(設定!$B$5:$B$30,MATCH(B989,設定!$A$5:$A$30,0)),"費目を確認"))</f>
        <v/>
      </c>
    </row>
    <row r="990">
      <c r="A990" s="10" t="n"/>
      <c r="B990" s="11" t="n"/>
      <c r="C990" s="12" t="n"/>
      <c r="D990" s="13" t="n"/>
      <c r="E990" s="14" t="n"/>
      <c r="F990" s="15" t="n"/>
      <c r="G990" s="16">
        <f>IF(B990="","",IFERROR(INDEX(設定!$B$5:$B$30,MATCH(B990,設定!$A$5:$A$30,0)),"費目を確認"))</f>
        <v/>
      </c>
    </row>
    <row r="991">
      <c r="A991" s="10" t="n"/>
      <c r="B991" s="11" t="n"/>
      <c r="C991" s="12" t="n"/>
      <c r="D991" s="13" t="n"/>
      <c r="E991" s="14" t="n"/>
      <c r="F991" s="15" t="n"/>
      <c r="G991" s="16">
        <f>IF(B991="","",IFERROR(INDEX(設定!$B$5:$B$30,MATCH(B991,設定!$A$5:$A$30,0)),"費目を確認"))</f>
        <v/>
      </c>
    </row>
    <row r="992">
      <c r="A992" s="10" t="n"/>
      <c r="B992" s="11" t="n"/>
      <c r="C992" s="12" t="n"/>
      <c r="D992" s="13" t="n"/>
      <c r="E992" s="14" t="n"/>
      <c r="F992" s="15" t="n"/>
      <c r="G992" s="16">
        <f>IF(B992="","",IFERROR(INDEX(設定!$B$5:$B$30,MATCH(B992,設定!$A$5:$A$30,0)),"費目を確認"))</f>
        <v/>
      </c>
    </row>
    <row r="993">
      <c r="A993" s="10" t="n"/>
      <c r="B993" s="11" t="n"/>
      <c r="C993" s="12" t="n"/>
      <c r="D993" s="13" t="n"/>
      <c r="E993" s="14" t="n"/>
      <c r="F993" s="15" t="n"/>
      <c r="G993" s="16">
        <f>IF(B993="","",IFERROR(INDEX(設定!$B$5:$B$30,MATCH(B993,設定!$A$5:$A$30,0)),"費目を確認"))</f>
        <v/>
      </c>
    </row>
    <row r="994">
      <c r="A994" s="10" t="n"/>
      <c r="B994" s="11" t="n"/>
      <c r="C994" s="12" t="n"/>
      <c r="D994" s="13" t="n"/>
      <c r="E994" s="14" t="n"/>
      <c r="F994" s="15" t="n"/>
      <c r="G994" s="16">
        <f>IF(B994="","",IFERROR(INDEX(設定!$B$5:$B$30,MATCH(B994,設定!$A$5:$A$30,0)),"費目を確認"))</f>
        <v/>
      </c>
    </row>
    <row r="995">
      <c r="A995" s="10" t="n"/>
      <c r="B995" s="11" t="n"/>
      <c r="C995" s="12" t="n"/>
      <c r="D995" s="13" t="n"/>
      <c r="E995" s="14" t="n"/>
      <c r="F995" s="15" t="n"/>
      <c r="G995" s="16">
        <f>IF(B995="","",IFERROR(INDEX(設定!$B$5:$B$30,MATCH(B995,設定!$A$5:$A$30,0)),"費目を確認"))</f>
        <v/>
      </c>
    </row>
    <row r="996">
      <c r="A996" s="10" t="n"/>
      <c r="B996" s="11" t="n"/>
      <c r="C996" s="12" t="n"/>
      <c r="D996" s="13" t="n"/>
      <c r="E996" s="14" t="n"/>
      <c r="F996" s="15" t="n"/>
      <c r="G996" s="16">
        <f>IF(B996="","",IFERROR(INDEX(設定!$B$5:$B$30,MATCH(B996,設定!$A$5:$A$30,0)),"費目を確認"))</f>
        <v/>
      </c>
    </row>
    <row r="997">
      <c r="A997" s="10" t="n"/>
      <c r="B997" s="11" t="n"/>
      <c r="C997" s="12" t="n"/>
      <c r="D997" s="13" t="n"/>
      <c r="E997" s="14" t="n"/>
      <c r="F997" s="15" t="n"/>
      <c r="G997" s="16">
        <f>IF(B997="","",IFERROR(INDEX(設定!$B$5:$B$30,MATCH(B997,設定!$A$5:$A$30,0)),"費目を確認"))</f>
        <v/>
      </c>
    </row>
    <row r="998">
      <c r="A998" s="10" t="n"/>
      <c r="B998" s="11" t="n"/>
      <c r="C998" s="12" t="n"/>
      <c r="D998" s="13" t="n"/>
      <c r="E998" s="14" t="n"/>
      <c r="F998" s="15" t="n"/>
      <c r="G998" s="16">
        <f>IF(B998="","",IFERROR(INDEX(設定!$B$5:$B$30,MATCH(B998,設定!$A$5:$A$30,0)),"費目を確認"))</f>
        <v/>
      </c>
    </row>
    <row r="999">
      <c r="A999" s="10" t="n"/>
      <c r="B999" s="11" t="n"/>
      <c r="C999" s="12" t="n"/>
      <c r="D999" s="13" t="n"/>
      <c r="E999" s="14" t="n"/>
      <c r="F999" s="15" t="n"/>
      <c r="G999" s="16">
        <f>IF(B999="","",IFERROR(INDEX(設定!$B$5:$B$30,MATCH(B999,設定!$A$5:$A$30,0)),"費目を確認"))</f>
        <v/>
      </c>
    </row>
    <row r="1000">
      <c r="A1000" s="10" t="n"/>
      <c r="B1000" s="11" t="n"/>
      <c r="C1000" s="12" t="n"/>
      <c r="D1000" s="13" t="n"/>
      <c r="E1000" s="14" t="n"/>
      <c r="F1000" s="15" t="n"/>
      <c r="G1000" s="16">
        <f>IF(B1000="","",IFERROR(INDEX(設定!$B$5:$B$30,MATCH(B1000,設定!$A$5:$A$30,0)),"費目を確認"))</f>
        <v/>
      </c>
    </row>
    <row r="1001">
      <c r="A1001" s="10" t="n"/>
      <c r="B1001" s="11" t="n"/>
      <c r="C1001" s="12" t="n"/>
      <c r="D1001" s="13" t="n"/>
      <c r="E1001" s="14" t="n"/>
      <c r="F1001" s="15" t="n"/>
      <c r="G1001" s="16">
        <f>IF(B1001="","",IFERROR(INDEX(設定!$B$5:$B$30,MATCH(B1001,設定!$A$5:$A$30,0)),"費目を確認"))</f>
        <v/>
      </c>
    </row>
    <row r="1002">
      <c r="A1002" s="10" t="n"/>
      <c r="B1002" s="11" t="n"/>
      <c r="C1002" s="12" t="n"/>
      <c r="D1002" s="13" t="n"/>
      <c r="E1002" s="14" t="n"/>
      <c r="F1002" s="15" t="n"/>
      <c r="G1002" s="16">
        <f>IF(B1002="","",IFERROR(INDEX(設定!$B$5:$B$30,MATCH(B1002,設定!$A$5:$A$30,0)),"費目を確認"))</f>
        <v/>
      </c>
    </row>
    <row r="1003">
      <c r="A1003" s="10" t="n"/>
      <c r="B1003" s="11" t="n"/>
      <c r="C1003" s="12" t="n"/>
      <c r="D1003" s="13" t="n"/>
      <c r="E1003" s="14" t="n"/>
      <c r="F1003" s="15" t="n"/>
      <c r="G1003" s="16">
        <f>IF(B1003="","",IFERROR(INDEX(設定!$B$5:$B$30,MATCH(B1003,設定!$A$5:$A$30,0)),"費目を確認"))</f>
        <v/>
      </c>
    </row>
    <row r="1004">
      <c r="A1004" s="10" t="n"/>
      <c r="B1004" s="11" t="n"/>
      <c r="C1004" s="12" t="n"/>
      <c r="D1004" s="13" t="n"/>
      <c r="E1004" s="14" t="n"/>
      <c r="F1004" s="15" t="n"/>
      <c r="G1004" s="16">
        <f>IF(B1004="","",IFERROR(INDEX(設定!$B$5:$B$30,MATCH(B1004,設定!$A$5:$A$30,0)),"費目を確認"))</f>
        <v/>
      </c>
    </row>
    <row r="1005">
      <c r="A1005" s="10" t="n"/>
      <c r="B1005" s="11" t="n"/>
      <c r="C1005" s="12" t="n"/>
      <c r="D1005" s="13" t="n"/>
      <c r="E1005" s="14" t="n"/>
      <c r="F1005" s="15" t="n"/>
      <c r="G1005" s="16">
        <f>IF(B1005="","",IFERROR(INDEX(設定!$B$5:$B$30,MATCH(B1005,設定!$A$5:$A$30,0)),"費目を確認"))</f>
        <v/>
      </c>
    </row>
    <row r="1006">
      <c r="A1006" s="10" t="n"/>
      <c r="B1006" s="11" t="n"/>
      <c r="C1006" s="12" t="n"/>
      <c r="D1006" s="13" t="n"/>
      <c r="E1006" s="14" t="n"/>
      <c r="F1006" s="15" t="n"/>
      <c r="G1006" s="16">
        <f>IF(B1006="","",IFERROR(INDEX(設定!$B$5:$B$30,MATCH(B1006,設定!$A$5:$A$30,0)),"費目を確認"))</f>
        <v/>
      </c>
    </row>
    <row r="1007">
      <c r="A1007" s="10" t="n"/>
      <c r="B1007" s="11" t="n"/>
      <c r="C1007" s="12" t="n"/>
      <c r="D1007" s="13" t="n"/>
      <c r="E1007" s="14" t="n"/>
      <c r="F1007" s="15" t="n"/>
      <c r="G1007" s="16">
        <f>IF(B1007="","",IFERROR(INDEX(設定!$B$5:$B$30,MATCH(B1007,設定!$A$5:$A$30,0)),"費目を確認"))</f>
        <v/>
      </c>
    </row>
    <row r="1008">
      <c r="A1008" s="10" t="n"/>
      <c r="B1008" s="11" t="n"/>
      <c r="C1008" s="12" t="n"/>
      <c r="D1008" s="13" t="n"/>
      <c r="E1008" s="14" t="n"/>
      <c r="F1008" s="15" t="n"/>
      <c r="G1008" s="16">
        <f>IF(B1008="","",IFERROR(INDEX(設定!$B$5:$B$30,MATCH(B1008,設定!$A$5:$A$30,0)),"費目を確認"))</f>
        <v/>
      </c>
    </row>
    <row r="1009">
      <c r="A1009" s="10" t="n"/>
      <c r="B1009" s="11" t="n"/>
      <c r="C1009" s="12" t="n"/>
      <c r="D1009" s="13" t="n"/>
      <c r="E1009" s="14" t="n"/>
      <c r="F1009" s="15" t="n"/>
      <c r="G1009" s="16">
        <f>IF(B1009="","",IFERROR(INDEX(設定!$B$5:$B$30,MATCH(B1009,設定!$A$5:$A$30,0)),"費目を確認"))</f>
        <v/>
      </c>
    </row>
    <row r="1010">
      <c r="A1010" s="10" t="n"/>
      <c r="B1010" s="11" t="n"/>
      <c r="C1010" s="12" t="n"/>
      <c r="D1010" s="13" t="n"/>
      <c r="E1010" s="14" t="n"/>
      <c r="F1010" s="15" t="n"/>
      <c r="G1010" s="16">
        <f>IF(B1010="","",IFERROR(INDEX(設定!$B$5:$B$30,MATCH(B1010,設定!$A$5:$A$30,0)),"費目を確認"))</f>
        <v/>
      </c>
    </row>
    <row r="1011">
      <c r="A1011" s="10" t="n"/>
      <c r="B1011" s="11" t="n"/>
      <c r="C1011" s="12" t="n"/>
      <c r="D1011" s="13" t="n"/>
      <c r="E1011" s="14" t="n"/>
      <c r="F1011" s="15" t="n"/>
      <c r="G1011" s="16">
        <f>IF(B1011="","",IFERROR(INDEX(設定!$B$5:$B$30,MATCH(B1011,設定!$A$5:$A$30,0)),"費目を確認"))</f>
        <v/>
      </c>
    </row>
    <row r="1012">
      <c r="A1012" s="10" t="n"/>
      <c r="B1012" s="11" t="n"/>
      <c r="C1012" s="12" t="n"/>
      <c r="D1012" s="13" t="n"/>
      <c r="E1012" s="14" t="n"/>
      <c r="F1012" s="15" t="n"/>
      <c r="G1012" s="16">
        <f>IF(B1012="","",IFERROR(INDEX(設定!$B$5:$B$30,MATCH(B1012,設定!$A$5:$A$30,0)),"費目を確認"))</f>
        <v/>
      </c>
    </row>
    <row r="1013">
      <c r="A1013" s="10" t="n"/>
      <c r="B1013" s="11" t="n"/>
      <c r="C1013" s="12" t="n"/>
      <c r="D1013" s="13" t="n"/>
      <c r="E1013" s="14" t="n"/>
      <c r="F1013" s="15" t="n"/>
      <c r="G1013" s="16">
        <f>IF(B1013="","",IFERROR(INDEX(設定!$B$5:$B$30,MATCH(B1013,設定!$A$5:$A$30,0)),"費目を確認"))</f>
        <v/>
      </c>
    </row>
    <row r="1014">
      <c r="A1014" s="10" t="n"/>
      <c r="B1014" s="11" t="n"/>
      <c r="C1014" s="12" t="n"/>
      <c r="D1014" s="13" t="n"/>
      <c r="E1014" s="14" t="n"/>
      <c r="F1014" s="15" t="n"/>
      <c r="G1014" s="16">
        <f>IF(B1014="","",IFERROR(INDEX(設定!$B$5:$B$30,MATCH(B1014,設定!$A$5:$A$30,0)),"費目を確認"))</f>
        <v/>
      </c>
    </row>
    <row r="1015">
      <c r="A1015" s="10" t="n"/>
      <c r="B1015" s="11" t="n"/>
      <c r="C1015" s="12" t="n"/>
      <c r="D1015" s="13" t="n"/>
      <c r="E1015" s="14" t="n"/>
      <c r="F1015" s="15" t="n"/>
      <c r="G1015" s="16">
        <f>IF(B1015="","",IFERROR(INDEX(設定!$B$5:$B$30,MATCH(B1015,設定!$A$5:$A$30,0)),"費目を確認"))</f>
        <v/>
      </c>
    </row>
    <row r="1016">
      <c r="A1016" s="10" t="n"/>
      <c r="B1016" s="11" t="n"/>
      <c r="C1016" s="12" t="n"/>
      <c r="D1016" s="13" t="n"/>
      <c r="E1016" s="14" t="n"/>
      <c r="F1016" s="15" t="n"/>
      <c r="G1016" s="16">
        <f>IF(B1016="","",IFERROR(INDEX(設定!$B$5:$B$30,MATCH(B1016,設定!$A$5:$A$30,0)),"費目を確認"))</f>
        <v/>
      </c>
    </row>
    <row r="1017">
      <c r="A1017" s="10" t="n"/>
      <c r="B1017" s="11" t="n"/>
      <c r="C1017" s="12" t="n"/>
      <c r="D1017" s="13" t="n"/>
      <c r="E1017" s="14" t="n"/>
      <c r="F1017" s="15" t="n"/>
      <c r="G1017" s="16">
        <f>IF(B1017="","",IFERROR(INDEX(設定!$B$5:$B$30,MATCH(B1017,設定!$A$5:$A$30,0)),"費目を確認"))</f>
        <v/>
      </c>
    </row>
    <row r="1018">
      <c r="A1018" s="10" t="n"/>
      <c r="B1018" s="11" t="n"/>
      <c r="C1018" s="12" t="n"/>
      <c r="D1018" s="13" t="n"/>
      <c r="E1018" s="14" t="n"/>
      <c r="F1018" s="15" t="n"/>
      <c r="G1018" s="16">
        <f>IF(B1018="","",IFERROR(INDEX(設定!$B$5:$B$30,MATCH(B1018,設定!$A$5:$A$30,0)),"費目を確認"))</f>
        <v/>
      </c>
    </row>
    <row r="1019">
      <c r="A1019" s="10" t="n"/>
      <c r="B1019" s="11" t="n"/>
      <c r="C1019" s="12" t="n"/>
      <c r="D1019" s="13" t="n"/>
      <c r="E1019" s="14" t="n"/>
      <c r="F1019" s="15" t="n"/>
      <c r="G1019" s="16">
        <f>IF(B1019="","",IFERROR(INDEX(設定!$B$5:$B$30,MATCH(B1019,設定!$A$5:$A$30,0)),"費目を確認"))</f>
        <v/>
      </c>
    </row>
    <row r="1020">
      <c r="A1020" s="10" t="n"/>
      <c r="B1020" s="11" t="n"/>
      <c r="C1020" s="12" t="n"/>
      <c r="D1020" s="13" t="n"/>
      <c r="E1020" s="14" t="n"/>
      <c r="F1020" s="15" t="n"/>
      <c r="G1020" s="16">
        <f>IF(B1020="","",IFERROR(INDEX(設定!$B$5:$B$30,MATCH(B1020,設定!$A$5:$A$30,0)),"費目を確認"))</f>
        <v/>
      </c>
    </row>
    <row r="1021">
      <c r="A1021" s="10" t="n"/>
      <c r="B1021" s="11" t="n"/>
      <c r="C1021" s="12" t="n"/>
      <c r="D1021" s="13" t="n"/>
      <c r="E1021" s="14" t="n"/>
      <c r="F1021" s="15" t="n"/>
      <c r="G1021" s="16">
        <f>IF(B1021="","",IFERROR(INDEX(設定!$B$5:$B$30,MATCH(B1021,設定!$A$5:$A$30,0)),"費目を確認"))</f>
        <v/>
      </c>
    </row>
    <row r="1022">
      <c r="A1022" s="10" t="n"/>
      <c r="B1022" s="11" t="n"/>
      <c r="C1022" s="12" t="n"/>
      <c r="D1022" s="13" t="n"/>
      <c r="E1022" s="14" t="n"/>
      <c r="F1022" s="15" t="n"/>
      <c r="G1022" s="16">
        <f>IF(B1022="","",IFERROR(INDEX(設定!$B$5:$B$30,MATCH(B1022,設定!$A$5:$A$30,0)),"費目を確認"))</f>
        <v/>
      </c>
    </row>
    <row r="1023">
      <c r="A1023" s="10" t="n"/>
      <c r="B1023" s="11" t="n"/>
      <c r="C1023" s="12" t="n"/>
      <c r="D1023" s="13" t="n"/>
      <c r="E1023" s="14" t="n"/>
      <c r="F1023" s="15" t="n"/>
      <c r="G1023" s="16">
        <f>IF(B1023="","",IFERROR(INDEX(設定!$B$5:$B$30,MATCH(B1023,設定!$A$5:$A$30,0)),"費目を確認"))</f>
        <v/>
      </c>
    </row>
    <row r="1024">
      <c r="A1024" s="10" t="n"/>
      <c r="B1024" s="11" t="n"/>
      <c r="C1024" s="12" t="n"/>
      <c r="D1024" s="13" t="n"/>
      <c r="E1024" s="14" t="n"/>
      <c r="F1024" s="15" t="n"/>
      <c r="G1024" s="16">
        <f>IF(B1024="","",IFERROR(INDEX(設定!$B$5:$B$30,MATCH(B1024,設定!$A$5:$A$30,0)),"費目を確認"))</f>
        <v/>
      </c>
    </row>
    <row r="1025">
      <c r="A1025" s="10" t="n"/>
      <c r="B1025" s="11" t="n"/>
      <c r="C1025" s="12" t="n"/>
      <c r="D1025" s="13" t="n"/>
      <c r="E1025" s="14" t="n"/>
      <c r="F1025" s="15" t="n"/>
      <c r="G1025" s="16">
        <f>IF(B1025="","",IFERROR(INDEX(設定!$B$5:$B$30,MATCH(B1025,設定!$A$5:$A$30,0)),"費目を確認"))</f>
        <v/>
      </c>
    </row>
    <row r="1026">
      <c r="A1026" s="10" t="n"/>
      <c r="B1026" s="11" t="n"/>
      <c r="C1026" s="12" t="n"/>
      <c r="D1026" s="13" t="n"/>
      <c r="E1026" s="14" t="n"/>
      <c r="F1026" s="15" t="n"/>
      <c r="G1026" s="16">
        <f>IF(B1026="","",IFERROR(INDEX(設定!$B$5:$B$30,MATCH(B1026,設定!$A$5:$A$30,0)),"費目を確認"))</f>
        <v/>
      </c>
    </row>
    <row r="1027">
      <c r="A1027" s="10" t="n"/>
      <c r="B1027" s="11" t="n"/>
      <c r="C1027" s="12" t="n"/>
      <c r="D1027" s="13" t="n"/>
      <c r="E1027" s="14" t="n"/>
      <c r="F1027" s="15" t="n"/>
      <c r="G1027" s="16">
        <f>IF(B1027="","",IFERROR(INDEX(設定!$B$5:$B$30,MATCH(B1027,設定!$A$5:$A$30,0)),"費目を確認"))</f>
        <v/>
      </c>
    </row>
    <row r="1028">
      <c r="A1028" s="10" t="n"/>
      <c r="B1028" s="11" t="n"/>
      <c r="C1028" s="12" t="n"/>
      <c r="D1028" s="13" t="n"/>
      <c r="E1028" s="14" t="n"/>
      <c r="F1028" s="15" t="n"/>
      <c r="G1028" s="16">
        <f>IF(B1028="","",IFERROR(INDEX(設定!$B$5:$B$30,MATCH(B1028,設定!$A$5:$A$30,0)),"費目を確認"))</f>
        <v/>
      </c>
    </row>
    <row r="1029">
      <c r="A1029" s="10" t="n"/>
      <c r="B1029" s="11" t="n"/>
      <c r="C1029" s="12" t="n"/>
      <c r="D1029" s="13" t="n"/>
      <c r="E1029" s="14" t="n"/>
      <c r="F1029" s="15" t="n"/>
      <c r="G1029" s="16">
        <f>IF(B1029="","",IFERROR(INDEX(設定!$B$5:$B$30,MATCH(B1029,設定!$A$5:$A$30,0)),"費目を確認"))</f>
        <v/>
      </c>
    </row>
    <row r="1030">
      <c r="A1030" s="10" t="n"/>
      <c r="B1030" s="11" t="n"/>
      <c r="C1030" s="12" t="n"/>
      <c r="D1030" s="13" t="n"/>
      <c r="E1030" s="14" t="n"/>
      <c r="F1030" s="15" t="n"/>
      <c r="G1030" s="16">
        <f>IF(B1030="","",IFERROR(INDEX(設定!$B$5:$B$30,MATCH(B1030,設定!$A$5:$A$30,0)),"費目を確認"))</f>
        <v/>
      </c>
    </row>
    <row r="1031">
      <c r="A1031" s="10" t="n"/>
      <c r="B1031" s="11" t="n"/>
      <c r="C1031" s="12" t="n"/>
      <c r="D1031" s="13" t="n"/>
      <c r="E1031" s="14" t="n"/>
      <c r="F1031" s="15" t="n"/>
      <c r="G1031" s="16">
        <f>IF(B1031="","",IFERROR(INDEX(設定!$B$5:$B$30,MATCH(B1031,設定!$A$5:$A$30,0)),"費目を確認"))</f>
        <v/>
      </c>
    </row>
    <row r="1032">
      <c r="A1032" s="10" t="n"/>
      <c r="B1032" s="11" t="n"/>
      <c r="C1032" s="12" t="n"/>
      <c r="D1032" s="13" t="n"/>
      <c r="E1032" s="14" t="n"/>
      <c r="F1032" s="15" t="n"/>
      <c r="G1032" s="16">
        <f>IF(B1032="","",IFERROR(INDEX(設定!$B$5:$B$30,MATCH(B1032,設定!$A$5:$A$30,0)),"費目を確認"))</f>
        <v/>
      </c>
    </row>
    <row r="1033">
      <c r="A1033" s="10" t="n"/>
      <c r="B1033" s="11" t="n"/>
      <c r="C1033" s="12" t="n"/>
      <c r="D1033" s="13" t="n"/>
      <c r="E1033" s="14" t="n"/>
      <c r="F1033" s="15" t="n"/>
      <c r="G1033" s="16">
        <f>IF(B1033="","",IFERROR(INDEX(設定!$B$5:$B$30,MATCH(B1033,設定!$A$5:$A$30,0)),"費目を確認"))</f>
        <v/>
      </c>
    </row>
    <row r="1034">
      <c r="A1034" s="10" t="n"/>
      <c r="B1034" s="11" t="n"/>
      <c r="C1034" s="12" t="n"/>
      <c r="D1034" s="13" t="n"/>
      <c r="E1034" s="14" t="n"/>
      <c r="F1034" s="15" t="n"/>
      <c r="G1034" s="16">
        <f>IF(B1034="","",IFERROR(INDEX(設定!$B$5:$B$30,MATCH(B1034,設定!$A$5:$A$30,0)),"費目を確認"))</f>
        <v/>
      </c>
    </row>
    <row r="1035">
      <c r="A1035" s="10" t="n"/>
      <c r="B1035" s="11" t="n"/>
      <c r="C1035" s="12" t="n"/>
      <c r="D1035" s="13" t="n"/>
      <c r="E1035" s="14" t="n"/>
      <c r="F1035" s="15" t="n"/>
      <c r="G1035" s="16">
        <f>IF(B1035="","",IFERROR(INDEX(設定!$B$5:$B$30,MATCH(B1035,設定!$A$5:$A$30,0)),"費目を確認"))</f>
        <v/>
      </c>
    </row>
    <row r="1036">
      <c r="A1036" s="10" t="n"/>
      <c r="B1036" s="11" t="n"/>
      <c r="C1036" s="12" t="n"/>
      <c r="D1036" s="13" t="n"/>
      <c r="E1036" s="14" t="n"/>
      <c r="F1036" s="15" t="n"/>
      <c r="G1036" s="16">
        <f>IF(B1036="","",IFERROR(INDEX(設定!$B$5:$B$30,MATCH(B1036,設定!$A$5:$A$30,0)),"費目を確認"))</f>
        <v/>
      </c>
    </row>
    <row r="1037">
      <c r="A1037" s="10" t="n"/>
      <c r="B1037" s="11" t="n"/>
      <c r="C1037" s="12" t="n"/>
      <c r="D1037" s="13" t="n"/>
      <c r="E1037" s="14" t="n"/>
      <c r="F1037" s="15" t="n"/>
      <c r="G1037" s="16">
        <f>IF(B1037="","",IFERROR(INDEX(設定!$B$5:$B$30,MATCH(B1037,設定!$A$5:$A$30,0)),"費目を確認"))</f>
        <v/>
      </c>
    </row>
    <row r="1038">
      <c r="A1038" s="10" t="n"/>
      <c r="B1038" s="11" t="n"/>
      <c r="C1038" s="12" t="n"/>
      <c r="D1038" s="13" t="n"/>
      <c r="E1038" s="14" t="n"/>
      <c r="F1038" s="15" t="n"/>
      <c r="G1038" s="16">
        <f>IF(B1038="","",IFERROR(INDEX(設定!$B$5:$B$30,MATCH(B1038,設定!$A$5:$A$30,0)),"費目を確認"))</f>
        <v/>
      </c>
    </row>
    <row r="1039">
      <c r="A1039" s="10" t="n"/>
      <c r="B1039" s="11" t="n"/>
      <c r="C1039" s="12" t="n"/>
      <c r="D1039" s="13" t="n"/>
      <c r="E1039" s="14" t="n"/>
      <c r="F1039" s="15" t="n"/>
      <c r="G1039" s="16">
        <f>IF(B1039="","",IFERROR(INDEX(設定!$B$5:$B$30,MATCH(B1039,設定!$A$5:$A$30,0)),"費目を確認"))</f>
        <v/>
      </c>
    </row>
    <row r="1040">
      <c r="A1040" s="10" t="n"/>
      <c r="B1040" s="11" t="n"/>
      <c r="C1040" s="12" t="n"/>
      <c r="D1040" s="13" t="n"/>
      <c r="E1040" s="14" t="n"/>
      <c r="F1040" s="15" t="n"/>
      <c r="G1040" s="16">
        <f>IF(B1040="","",IFERROR(INDEX(設定!$B$5:$B$30,MATCH(B1040,設定!$A$5:$A$30,0)),"費目を確認"))</f>
        <v/>
      </c>
    </row>
    <row r="1041">
      <c r="A1041" s="10" t="n"/>
      <c r="B1041" s="11" t="n"/>
      <c r="C1041" s="12" t="n"/>
      <c r="D1041" s="13" t="n"/>
      <c r="E1041" s="14" t="n"/>
      <c r="F1041" s="15" t="n"/>
      <c r="G1041" s="16">
        <f>IF(B1041="","",IFERROR(INDEX(設定!$B$5:$B$30,MATCH(B1041,設定!$A$5:$A$30,0)),"費目を確認"))</f>
        <v/>
      </c>
    </row>
    <row r="1042">
      <c r="A1042" s="10" t="n"/>
      <c r="B1042" s="11" t="n"/>
      <c r="C1042" s="12" t="n"/>
      <c r="D1042" s="13" t="n"/>
      <c r="E1042" s="14" t="n"/>
      <c r="F1042" s="15" t="n"/>
      <c r="G1042" s="16">
        <f>IF(B1042="","",IFERROR(INDEX(設定!$B$5:$B$30,MATCH(B1042,設定!$A$5:$A$30,0)),"費目を確認"))</f>
        <v/>
      </c>
    </row>
    <row r="1043">
      <c r="A1043" s="10" t="n"/>
      <c r="B1043" s="11" t="n"/>
      <c r="C1043" s="12" t="n"/>
      <c r="D1043" s="13" t="n"/>
      <c r="E1043" s="14" t="n"/>
      <c r="F1043" s="15" t="n"/>
      <c r="G1043" s="16">
        <f>IF(B1043="","",IFERROR(INDEX(設定!$B$5:$B$30,MATCH(B1043,設定!$A$5:$A$30,0)),"費目を確認"))</f>
        <v/>
      </c>
    </row>
    <row r="1044">
      <c r="A1044" s="10" t="n"/>
      <c r="B1044" s="11" t="n"/>
      <c r="C1044" s="12" t="n"/>
      <c r="D1044" s="13" t="n"/>
      <c r="E1044" s="14" t="n"/>
      <c r="F1044" s="15" t="n"/>
      <c r="G1044" s="16">
        <f>IF(B1044="","",IFERROR(INDEX(設定!$B$5:$B$30,MATCH(B1044,設定!$A$5:$A$30,0)),"費目を確認"))</f>
        <v/>
      </c>
    </row>
    <row r="1045">
      <c r="A1045" s="10" t="n"/>
      <c r="B1045" s="11" t="n"/>
      <c r="C1045" s="12" t="n"/>
      <c r="D1045" s="13" t="n"/>
      <c r="E1045" s="14" t="n"/>
      <c r="F1045" s="15" t="n"/>
      <c r="G1045" s="16">
        <f>IF(B1045="","",IFERROR(INDEX(設定!$B$5:$B$30,MATCH(B1045,設定!$A$5:$A$30,0)),"費目を確認"))</f>
        <v/>
      </c>
    </row>
    <row r="1046">
      <c r="A1046" s="10" t="n"/>
      <c r="B1046" s="11" t="n"/>
      <c r="C1046" s="12" t="n"/>
      <c r="D1046" s="13" t="n"/>
      <c r="E1046" s="14" t="n"/>
      <c r="F1046" s="15" t="n"/>
      <c r="G1046" s="16">
        <f>IF(B1046="","",IFERROR(INDEX(設定!$B$5:$B$30,MATCH(B1046,設定!$A$5:$A$30,0)),"費目を確認"))</f>
        <v/>
      </c>
    </row>
    <row r="1047">
      <c r="A1047" s="10" t="n"/>
      <c r="B1047" s="11" t="n"/>
      <c r="C1047" s="12" t="n"/>
      <c r="D1047" s="13" t="n"/>
      <c r="E1047" s="14" t="n"/>
      <c r="F1047" s="15" t="n"/>
      <c r="G1047" s="16">
        <f>IF(B1047="","",IFERROR(INDEX(設定!$B$5:$B$30,MATCH(B1047,設定!$A$5:$A$30,0)),"費目を確認"))</f>
        <v/>
      </c>
    </row>
    <row r="1048">
      <c r="A1048" s="10" t="n"/>
      <c r="B1048" s="11" t="n"/>
      <c r="C1048" s="12" t="n"/>
      <c r="D1048" s="13" t="n"/>
      <c r="E1048" s="14" t="n"/>
      <c r="F1048" s="15" t="n"/>
      <c r="G1048" s="16">
        <f>IF(B1048="","",IFERROR(INDEX(設定!$B$5:$B$30,MATCH(B1048,設定!$A$5:$A$30,0)),"費目を確認"))</f>
        <v/>
      </c>
    </row>
    <row r="1049">
      <c r="A1049" s="10" t="n"/>
      <c r="B1049" s="11" t="n"/>
      <c r="C1049" s="12" t="n"/>
      <c r="D1049" s="13" t="n"/>
      <c r="E1049" s="14" t="n"/>
      <c r="F1049" s="15" t="n"/>
      <c r="G1049" s="16">
        <f>IF(B1049="","",IFERROR(INDEX(設定!$B$5:$B$30,MATCH(B1049,設定!$A$5:$A$30,0)),"費目を確認"))</f>
        <v/>
      </c>
    </row>
    <row r="1050">
      <c r="A1050" s="10" t="n"/>
      <c r="B1050" s="11" t="n"/>
      <c r="C1050" s="12" t="n"/>
      <c r="D1050" s="13" t="n"/>
      <c r="E1050" s="14" t="n"/>
      <c r="F1050" s="15" t="n"/>
      <c r="G1050" s="16">
        <f>IF(B1050="","",IFERROR(INDEX(設定!$B$5:$B$30,MATCH(B1050,設定!$A$5:$A$30,0)),"費目を確認"))</f>
        <v/>
      </c>
    </row>
    <row r="1051">
      <c r="A1051" s="10" t="n"/>
      <c r="B1051" s="11" t="n"/>
      <c r="C1051" s="12" t="n"/>
      <c r="D1051" s="13" t="n"/>
      <c r="E1051" s="14" t="n"/>
      <c r="F1051" s="15" t="n"/>
      <c r="G1051" s="16">
        <f>IF(B1051="","",IFERROR(INDEX(設定!$B$5:$B$30,MATCH(B1051,設定!$A$5:$A$30,0)),"費目を確認"))</f>
        <v/>
      </c>
    </row>
    <row r="1052">
      <c r="A1052" s="10" t="n"/>
      <c r="B1052" s="11" t="n"/>
      <c r="C1052" s="12" t="n"/>
      <c r="D1052" s="13" t="n"/>
      <c r="E1052" s="14" t="n"/>
      <c r="F1052" s="15" t="n"/>
      <c r="G1052" s="16">
        <f>IF(B1052="","",IFERROR(INDEX(設定!$B$5:$B$30,MATCH(B1052,設定!$A$5:$A$30,0)),"費目を確認"))</f>
        <v/>
      </c>
    </row>
    <row r="1053">
      <c r="A1053" s="10" t="n"/>
      <c r="B1053" s="11" t="n"/>
      <c r="C1053" s="12" t="n"/>
      <c r="D1053" s="13" t="n"/>
      <c r="E1053" s="14" t="n"/>
      <c r="F1053" s="15" t="n"/>
      <c r="G1053" s="16">
        <f>IF(B1053="","",IFERROR(INDEX(設定!$B$5:$B$30,MATCH(B1053,設定!$A$5:$A$30,0)),"費目を確認"))</f>
        <v/>
      </c>
    </row>
    <row r="1054">
      <c r="A1054" s="10" t="n"/>
      <c r="B1054" s="11" t="n"/>
      <c r="C1054" s="12" t="n"/>
      <c r="D1054" s="13" t="n"/>
      <c r="E1054" s="14" t="n"/>
      <c r="F1054" s="15" t="n"/>
      <c r="G1054" s="16">
        <f>IF(B1054="","",IFERROR(INDEX(設定!$B$5:$B$30,MATCH(B1054,設定!$A$5:$A$30,0)),"費目を確認"))</f>
        <v/>
      </c>
    </row>
    <row r="1055">
      <c r="A1055" s="10" t="n"/>
      <c r="B1055" s="11" t="n"/>
      <c r="C1055" s="12" t="n"/>
      <c r="D1055" s="13" t="n"/>
      <c r="E1055" s="14" t="n"/>
      <c r="F1055" s="15" t="n"/>
      <c r="G1055" s="16">
        <f>IF(B1055="","",IFERROR(INDEX(設定!$B$5:$B$30,MATCH(B1055,設定!$A$5:$A$30,0)),"費目を確認"))</f>
        <v/>
      </c>
    </row>
    <row r="1056">
      <c r="A1056" s="10" t="n"/>
      <c r="B1056" s="11" t="n"/>
      <c r="C1056" s="12" t="n"/>
      <c r="D1056" s="13" t="n"/>
      <c r="E1056" s="14" t="n"/>
      <c r="F1056" s="15" t="n"/>
      <c r="G1056" s="16">
        <f>IF(B1056="","",IFERROR(INDEX(設定!$B$5:$B$30,MATCH(B1056,設定!$A$5:$A$30,0)),"費目を確認"))</f>
        <v/>
      </c>
    </row>
    <row r="1057">
      <c r="A1057" s="10" t="n"/>
      <c r="B1057" s="11" t="n"/>
      <c r="C1057" s="12" t="n"/>
      <c r="D1057" s="13" t="n"/>
      <c r="E1057" s="14" t="n"/>
      <c r="F1057" s="15" t="n"/>
      <c r="G1057" s="16">
        <f>IF(B1057="","",IFERROR(INDEX(設定!$B$5:$B$30,MATCH(B1057,設定!$A$5:$A$30,0)),"費目を確認"))</f>
        <v/>
      </c>
    </row>
    <row r="1058">
      <c r="A1058" s="10" t="n"/>
      <c r="B1058" s="11" t="n"/>
      <c r="C1058" s="12" t="n"/>
      <c r="D1058" s="13" t="n"/>
      <c r="E1058" s="14" t="n"/>
      <c r="F1058" s="15" t="n"/>
      <c r="G1058" s="16">
        <f>IF(B1058="","",IFERROR(INDEX(設定!$B$5:$B$30,MATCH(B1058,設定!$A$5:$A$30,0)),"費目を確認"))</f>
        <v/>
      </c>
    </row>
    <row r="1059">
      <c r="A1059" s="10" t="n"/>
      <c r="B1059" s="11" t="n"/>
      <c r="C1059" s="12" t="n"/>
      <c r="D1059" s="13" t="n"/>
      <c r="E1059" s="14" t="n"/>
      <c r="F1059" s="15" t="n"/>
      <c r="G1059" s="16">
        <f>IF(B1059="","",IFERROR(INDEX(設定!$B$5:$B$30,MATCH(B1059,設定!$A$5:$A$30,0)),"費目を確認"))</f>
        <v/>
      </c>
    </row>
    <row r="1060">
      <c r="A1060" s="10" t="n"/>
      <c r="B1060" s="11" t="n"/>
      <c r="C1060" s="12" t="n"/>
      <c r="D1060" s="13" t="n"/>
      <c r="E1060" s="14" t="n"/>
      <c r="F1060" s="15" t="n"/>
      <c r="G1060" s="16">
        <f>IF(B1060="","",IFERROR(INDEX(設定!$B$5:$B$30,MATCH(B1060,設定!$A$5:$A$30,0)),"費目を確認"))</f>
        <v/>
      </c>
    </row>
    <row r="1061">
      <c r="A1061" s="10" t="n"/>
      <c r="B1061" s="11" t="n"/>
      <c r="C1061" s="12" t="n"/>
      <c r="D1061" s="13" t="n"/>
      <c r="E1061" s="14" t="n"/>
      <c r="F1061" s="15" t="n"/>
      <c r="G1061" s="16">
        <f>IF(B1061="","",IFERROR(INDEX(設定!$B$5:$B$30,MATCH(B1061,設定!$A$5:$A$30,0)),"費目を確認"))</f>
        <v/>
      </c>
    </row>
    <row r="1062">
      <c r="A1062" s="10" t="n"/>
      <c r="B1062" s="11" t="n"/>
      <c r="C1062" s="12" t="n"/>
      <c r="D1062" s="13" t="n"/>
      <c r="E1062" s="14" t="n"/>
      <c r="F1062" s="15" t="n"/>
      <c r="G1062" s="16">
        <f>IF(B1062="","",IFERROR(INDEX(設定!$B$5:$B$30,MATCH(B1062,設定!$A$5:$A$30,0)),"費目を確認"))</f>
        <v/>
      </c>
    </row>
    <row r="1063">
      <c r="A1063" s="10" t="n"/>
      <c r="B1063" s="11" t="n"/>
      <c r="C1063" s="12" t="n"/>
      <c r="D1063" s="13" t="n"/>
      <c r="E1063" s="14" t="n"/>
      <c r="F1063" s="15" t="n"/>
      <c r="G1063" s="16">
        <f>IF(B1063="","",IFERROR(INDEX(設定!$B$5:$B$30,MATCH(B1063,設定!$A$5:$A$30,0)),"費目を確認"))</f>
        <v/>
      </c>
    </row>
    <row r="1064">
      <c r="A1064" s="10" t="n"/>
      <c r="B1064" s="11" t="n"/>
      <c r="C1064" s="12" t="n"/>
      <c r="D1064" s="13" t="n"/>
      <c r="E1064" s="14" t="n"/>
      <c r="F1064" s="15" t="n"/>
      <c r="G1064" s="16">
        <f>IF(B1064="","",IFERROR(INDEX(設定!$B$5:$B$30,MATCH(B1064,設定!$A$5:$A$30,0)),"費目を確認"))</f>
        <v/>
      </c>
    </row>
    <row r="1065">
      <c r="A1065" s="10" t="n"/>
      <c r="B1065" s="11" t="n"/>
      <c r="C1065" s="12" t="n"/>
      <c r="D1065" s="13" t="n"/>
      <c r="E1065" s="14" t="n"/>
      <c r="F1065" s="15" t="n"/>
      <c r="G1065" s="16">
        <f>IF(B1065="","",IFERROR(INDEX(設定!$B$5:$B$30,MATCH(B1065,設定!$A$5:$A$30,0)),"費目を確認"))</f>
        <v/>
      </c>
    </row>
    <row r="1066">
      <c r="A1066" s="10" t="n"/>
      <c r="B1066" s="11" t="n"/>
      <c r="C1066" s="12" t="n"/>
      <c r="D1066" s="13" t="n"/>
      <c r="E1066" s="14" t="n"/>
      <c r="F1066" s="15" t="n"/>
      <c r="G1066" s="16">
        <f>IF(B1066="","",IFERROR(INDEX(設定!$B$5:$B$30,MATCH(B1066,設定!$A$5:$A$30,0)),"費目を確認"))</f>
        <v/>
      </c>
    </row>
    <row r="1067">
      <c r="A1067" s="10" t="n"/>
      <c r="B1067" s="11" t="n"/>
      <c r="C1067" s="12" t="n"/>
      <c r="D1067" s="13" t="n"/>
      <c r="E1067" s="14" t="n"/>
      <c r="F1067" s="15" t="n"/>
      <c r="G1067" s="16">
        <f>IF(B1067="","",IFERROR(INDEX(設定!$B$5:$B$30,MATCH(B1067,設定!$A$5:$A$30,0)),"費目を確認"))</f>
        <v/>
      </c>
    </row>
    <row r="1068">
      <c r="A1068" s="10" t="n"/>
      <c r="B1068" s="11" t="n"/>
      <c r="C1068" s="12" t="n"/>
      <c r="D1068" s="13" t="n"/>
      <c r="E1068" s="14" t="n"/>
      <c r="F1068" s="15" t="n"/>
      <c r="G1068" s="16">
        <f>IF(B1068="","",IFERROR(INDEX(設定!$B$5:$B$30,MATCH(B1068,設定!$A$5:$A$30,0)),"費目を確認"))</f>
        <v/>
      </c>
    </row>
    <row r="1069">
      <c r="A1069" s="10" t="n"/>
      <c r="B1069" s="11" t="n"/>
      <c r="C1069" s="12" t="n"/>
      <c r="D1069" s="13" t="n"/>
      <c r="E1069" s="14" t="n"/>
      <c r="F1069" s="15" t="n"/>
      <c r="G1069" s="16">
        <f>IF(B1069="","",IFERROR(INDEX(設定!$B$5:$B$30,MATCH(B1069,設定!$A$5:$A$30,0)),"費目を確認"))</f>
        <v/>
      </c>
    </row>
    <row r="1070">
      <c r="A1070" s="10" t="n"/>
      <c r="B1070" s="11" t="n"/>
      <c r="C1070" s="12" t="n"/>
      <c r="D1070" s="13" t="n"/>
      <c r="E1070" s="14" t="n"/>
      <c r="F1070" s="15" t="n"/>
      <c r="G1070" s="16">
        <f>IF(B1070="","",IFERROR(INDEX(設定!$B$5:$B$30,MATCH(B1070,設定!$A$5:$A$30,0)),"費目を確認"))</f>
        <v/>
      </c>
    </row>
    <row r="1071">
      <c r="A1071" s="10" t="n"/>
      <c r="B1071" s="11" t="n"/>
      <c r="C1071" s="12" t="n"/>
      <c r="D1071" s="13" t="n"/>
      <c r="E1071" s="14" t="n"/>
      <c r="F1071" s="15" t="n"/>
      <c r="G1071" s="16">
        <f>IF(B1071="","",IFERROR(INDEX(設定!$B$5:$B$30,MATCH(B1071,設定!$A$5:$A$30,0)),"費目を確認"))</f>
        <v/>
      </c>
    </row>
    <row r="1072">
      <c r="A1072" s="10" t="n"/>
      <c r="B1072" s="11" t="n"/>
      <c r="C1072" s="12" t="n"/>
      <c r="D1072" s="13" t="n"/>
      <c r="E1072" s="14" t="n"/>
      <c r="F1072" s="15" t="n"/>
      <c r="G1072" s="16">
        <f>IF(B1072="","",IFERROR(INDEX(設定!$B$5:$B$30,MATCH(B1072,設定!$A$5:$A$30,0)),"費目を確認"))</f>
        <v/>
      </c>
    </row>
    <row r="1073">
      <c r="A1073" s="10" t="n"/>
      <c r="B1073" s="11" t="n"/>
      <c r="C1073" s="12" t="n"/>
      <c r="D1073" s="13" t="n"/>
      <c r="E1073" s="14" t="n"/>
      <c r="F1073" s="15" t="n"/>
      <c r="G1073" s="16">
        <f>IF(B1073="","",IFERROR(INDEX(設定!$B$5:$B$30,MATCH(B1073,設定!$A$5:$A$30,0)),"費目を確認"))</f>
        <v/>
      </c>
    </row>
    <row r="1074">
      <c r="A1074" s="10" t="n"/>
      <c r="B1074" s="11" t="n"/>
      <c r="C1074" s="12" t="n"/>
      <c r="D1074" s="13" t="n"/>
      <c r="E1074" s="14" t="n"/>
      <c r="F1074" s="15" t="n"/>
      <c r="G1074" s="16">
        <f>IF(B1074="","",IFERROR(INDEX(設定!$B$5:$B$30,MATCH(B1074,設定!$A$5:$A$30,0)),"費目を確認"))</f>
        <v/>
      </c>
    </row>
    <row r="1075">
      <c r="A1075" s="10" t="n"/>
      <c r="B1075" s="11" t="n"/>
      <c r="C1075" s="12" t="n"/>
      <c r="D1075" s="13" t="n"/>
      <c r="E1075" s="14" t="n"/>
      <c r="F1075" s="15" t="n"/>
      <c r="G1075" s="16">
        <f>IF(B1075="","",IFERROR(INDEX(設定!$B$5:$B$30,MATCH(B1075,設定!$A$5:$A$30,0)),"費目を確認"))</f>
        <v/>
      </c>
    </row>
    <row r="1076">
      <c r="A1076" s="10" t="n"/>
      <c r="B1076" s="11" t="n"/>
      <c r="C1076" s="12" t="n"/>
      <c r="D1076" s="13" t="n"/>
      <c r="E1076" s="14" t="n"/>
      <c r="F1076" s="15" t="n"/>
      <c r="G1076" s="16">
        <f>IF(B1076="","",IFERROR(INDEX(設定!$B$5:$B$30,MATCH(B1076,設定!$A$5:$A$30,0)),"費目を確認"))</f>
        <v/>
      </c>
    </row>
    <row r="1077">
      <c r="A1077" s="10" t="n"/>
      <c r="B1077" s="11" t="n"/>
      <c r="C1077" s="12" t="n"/>
      <c r="D1077" s="13" t="n"/>
      <c r="E1077" s="14" t="n"/>
      <c r="F1077" s="15" t="n"/>
      <c r="G1077" s="16">
        <f>IF(B1077="","",IFERROR(INDEX(設定!$B$5:$B$30,MATCH(B1077,設定!$A$5:$A$30,0)),"費目を確認"))</f>
        <v/>
      </c>
    </row>
    <row r="1078">
      <c r="A1078" s="10" t="n"/>
      <c r="B1078" s="11" t="n"/>
      <c r="C1078" s="12" t="n"/>
      <c r="D1078" s="13" t="n"/>
      <c r="E1078" s="14" t="n"/>
      <c r="F1078" s="15" t="n"/>
      <c r="G1078" s="16">
        <f>IF(B1078="","",IFERROR(INDEX(設定!$B$5:$B$30,MATCH(B1078,設定!$A$5:$A$30,0)),"費目を確認"))</f>
        <v/>
      </c>
    </row>
    <row r="1079">
      <c r="A1079" s="10" t="n"/>
      <c r="B1079" s="11" t="n"/>
      <c r="C1079" s="12" t="n"/>
      <c r="D1079" s="13" t="n"/>
      <c r="E1079" s="14" t="n"/>
      <c r="F1079" s="15" t="n"/>
      <c r="G1079" s="16">
        <f>IF(B1079="","",IFERROR(INDEX(設定!$B$5:$B$30,MATCH(B1079,設定!$A$5:$A$30,0)),"費目を確認"))</f>
        <v/>
      </c>
    </row>
    <row r="1080">
      <c r="A1080" s="10" t="n"/>
      <c r="B1080" s="11" t="n"/>
      <c r="C1080" s="12" t="n"/>
      <c r="D1080" s="13" t="n"/>
      <c r="E1080" s="14" t="n"/>
      <c r="F1080" s="15" t="n"/>
      <c r="G1080" s="16">
        <f>IF(B1080="","",IFERROR(INDEX(設定!$B$5:$B$30,MATCH(B1080,設定!$A$5:$A$30,0)),"費目を確認"))</f>
        <v/>
      </c>
    </row>
    <row r="1081">
      <c r="A1081" s="10" t="n"/>
      <c r="B1081" s="11" t="n"/>
      <c r="C1081" s="12" t="n"/>
      <c r="D1081" s="13" t="n"/>
      <c r="E1081" s="14" t="n"/>
      <c r="F1081" s="15" t="n"/>
      <c r="G1081" s="16">
        <f>IF(B1081="","",IFERROR(INDEX(設定!$B$5:$B$30,MATCH(B1081,設定!$A$5:$A$30,0)),"費目を確認"))</f>
        <v/>
      </c>
    </row>
    <row r="1082">
      <c r="A1082" s="10" t="n"/>
      <c r="B1082" s="11" t="n"/>
      <c r="C1082" s="12" t="n"/>
      <c r="D1082" s="13" t="n"/>
      <c r="E1082" s="14" t="n"/>
      <c r="F1082" s="15" t="n"/>
      <c r="G1082" s="16">
        <f>IF(B1082="","",IFERROR(INDEX(設定!$B$5:$B$30,MATCH(B1082,設定!$A$5:$A$30,0)),"費目を確認"))</f>
        <v/>
      </c>
    </row>
    <row r="1083">
      <c r="A1083" s="10" t="n"/>
      <c r="B1083" s="11" t="n"/>
      <c r="C1083" s="12" t="n"/>
      <c r="D1083" s="13" t="n"/>
      <c r="E1083" s="14" t="n"/>
      <c r="F1083" s="15" t="n"/>
      <c r="G1083" s="16">
        <f>IF(B1083="","",IFERROR(INDEX(設定!$B$5:$B$30,MATCH(B1083,設定!$A$5:$A$30,0)),"費目を確認"))</f>
        <v/>
      </c>
    </row>
    <row r="1084">
      <c r="A1084" s="10" t="n"/>
      <c r="B1084" s="11" t="n"/>
      <c r="C1084" s="12" t="n"/>
      <c r="D1084" s="13" t="n"/>
      <c r="E1084" s="14" t="n"/>
      <c r="F1084" s="15" t="n"/>
      <c r="G1084" s="16">
        <f>IF(B1084="","",IFERROR(INDEX(設定!$B$5:$B$30,MATCH(B1084,設定!$A$5:$A$30,0)),"費目を確認"))</f>
        <v/>
      </c>
    </row>
    <row r="1085">
      <c r="A1085" s="10" t="n"/>
      <c r="B1085" s="11" t="n"/>
      <c r="C1085" s="12" t="n"/>
      <c r="D1085" s="13" t="n"/>
      <c r="E1085" s="14" t="n"/>
      <c r="F1085" s="15" t="n"/>
      <c r="G1085" s="16">
        <f>IF(B1085="","",IFERROR(INDEX(設定!$B$5:$B$30,MATCH(B1085,設定!$A$5:$A$30,0)),"費目を確認"))</f>
        <v/>
      </c>
    </row>
    <row r="1086">
      <c r="A1086" s="10" t="n"/>
      <c r="B1086" s="11" t="n"/>
      <c r="C1086" s="12" t="n"/>
      <c r="D1086" s="13" t="n"/>
      <c r="E1086" s="14" t="n"/>
      <c r="F1086" s="15" t="n"/>
      <c r="G1086" s="16">
        <f>IF(B1086="","",IFERROR(INDEX(設定!$B$5:$B$30,MATCH(B1086,設定!$A$5:$A$30,0)),"費目を確認"))</f>
        <v/>
      </c>
    </row>
    <row r="1087">
      <c r="A1087" s="10" t="n"/>
      <c r="B1087" s="11" t="n"/>
      <c r="C1087" s="12" t="n"/>
      <c r="D1087" s="13" t="n"/>
      <c r="E1087" s="14" t="n"/>
      <c r="F1087" s="15" t="n"/>
      <c r="G1087" s="16">
        <f>IF(B1087="","",IFERROR(INDEX(設定!$B$5:$B$30,MATCH(B1087,設定!$A$5:$A$30,0)),"費目を確認"))</f>
        <v/>
      </c>
    </row>
    <row r="1088">
      <c r="A1088" s="10" t="n"/>
      <c r="B1088" s="11" t="n"/>
      <c r="C1088" s="12" t="n"/>
      <c r="D1088" s="13" t="n"/>
      <c r="E1088" s="14" t="n"/>
      <c r="F1088" s="15" t="n"/>
      <c r="G1088" s="16">
        <f>IF(B1088="","",IFERROR(INDEX(設定!$B$5:$B$30,MATCH(B1088,設定!$A$5:$A$30,0)),"費目を確認"))</f>
        <v/>
      </c>
    </row>
    <row r="1089">
      <c r="A1089" s="10" t="n"/>
      <c r="B1089" s="11" t="n"/>
      <c r="C1089" s="12" t="n"/>
      <c r="D1089" s="13" t="n"/>
      <c r="E1089" s="14" t="n"/>
      <c r="F1089" s="15" t="n"/>
      <c r="G1089" s="16">
        <f>IF(B1089="","",IFERROR(INDEX(設定!$B$5:$B$30,MATCH(B1089,設定!$A$5:$A$30,0)),"費目を確認"))</f>
        <v/>
      </c>
    </row>
    <row r="1090">
      <c r="A1090" s="10" t="n"/>
      <c r="B1090" s="11" t="n"/>
      <c r="C1090" s="12" t="n"/>
      <c r="D1090" s="13" t="n"/>
      <c r="E1090" s="14" t="n"/>
      <c r="F1090" s="15" t="n"/>
      <c r="G1090" s="16">
        <f>IF(B1090="","",IFERROR(INDEX(設定!$B$5:$B$30,MATCH(B1090,設定!$A$5:$A$30,0)),"費目を確認"))</f>
        <v/>
      </c>
    </row>
    <row r="1091">
      <c r="A1091" s="10" t="n"/>
      <c r="B1091" s="11" t="n"/>
      <c r="C1091" s="12" t="n"/>
      <c r="D1091" s="13" t="n"/>
      <c r="E1091" s="14" t="n"/>
      <c r="F1091" s="15" t="n"/>
      <c r="G1091" s="16">
        <f>IF(B1091="","",IFERROR(INDEX(設定!$B$5:$B$30,MATCH(B1091,設定!$A$5:$A$30,0)),"費目を確認"))</f>
        <v/>
      </c>
    </row>
    <row r="1092">
      <c r="A1092" s="10" t="n"/>
      <c r="B1092" s="11" t="n"/>
      <c r="C1092" s="12" t="n"/>
      <c r="D1092" s="13" t="n"/>
      <c r="E1092" s="14" t="n"/>
      <c r="F1092" s="15" t="n"/>
      <c r="G1092" s="16">
        <f>IF(B1092="","",IFERROR(INDEX(設定!$B$5:$B$30,MATCH(B1092,設定!$A$5:$A$30,0)),"費目を確認"))</f>
        <v/>
      </c>
    </row>
    <row r="1093">
      <c r="A1093" s="10" t="n"/>
      <c r="B1093" s="11" t="n"/>
      <c r="C1093" s="12" t="n"/>
      <c r="D1093" s="13" t="n"/>
      <c r="E1093" s="14" t="n"/>
      <c r="F1093" s="15" t="n"/>
      <c r="G1093" s="16">
        <f>IF(B1093="","",IFERROR(INDEX(設定!$B$5:$B$30,MATCH(B1093,設定!$A$5:$A$30,0)),"費目を確認"))</f>
        <v/>
      </c>
    </row>
    <row r="1094">
      <c r="A1094" s="10" t="n"/>
      <c r="B1094" s="11" t="n"/>
      <c r="C1094" s="12" t="n"/>
      <c r="D1094" s="13" t="n"/>
      <c r="E1094" s="14" t="n"/>
      <c r="F1094" s="15" t="n"/>
      <c r="G1094" s="16">
        <f>IF(B1094="","",IFERROR(INDEX(設定!$B$5:$B$30,MATCH(B1094,設定!$A$5:$A$30,0)),"費目を確認"))</f>
        <v/>
      </c>
    </row>
    <row r="1095">
      <c r="A1095" s="10" t="n"/>
      <c r="B1095" s="11" t="n"/>
      <c r="C1095" s="12" t="n"/>
      <c r="D1095" s="13" t="n"/>
      <c r="E1095" s="14" t="n"/>
      <c r="F1095" s="15" t="n"/>
      <c r="G1095" s="16">
        <f>IF(B1095="","",IFERROR(INDEX(設定!$B$5:$B$30,MATCH(B1095,設定!$A$5:$A$30,0)),"費目を確認"))</f>
        <v/>
      </c>
    </row>
    <row r="1096">
      <c r="A1096" s="10" t="n"/>
      <c r="B1096" s="11" t="n"/>
      <c r="C1096" s="12" t="n"/>
      <c r="D1096" s="13" t="n"/>
      <c r="E1096" s="14" t="n"/>
      <c r="F1096" s="15" t="n"/>
      <c r="G1096" s="16">
        <f>IF(B1096="","",IFERROR(INDEX(設定!$B$5:$B$30,MATCH(B1096,設定!$A$5:$A$30,0)),"費目を確認"))</f>
        <v/>
      </c>
    </row>
    <row r="1097">
      <c r="A1097" s="10" t="n"/>
      <c r="B1097" s="11" t="n"/>
      <c r="C1097" s="12" t="n"/>
      <c r="D1097" s="13" t="n"/>
      <c r="E1097" s="14" t="n"/>
      <c r="F1097" s="15" t="n"/>
      <c r="G1097" s="16">
        <f>IF(B1097="","",IFERROR(INDEX(設定!$B$5:$B$30,MATCH(B1097,設定!$A$5:$A$30,0)),"費目を確認"))</f>
        <v/>
      </c>
    </row>
    <row r="1098">
      <c r="A1098" s="10" t="n"/>
      <c r="B1098" s="11" t="n"/>
      <c r="C1098" s="12" t="n"/>
      <c r="D1098" s="13" t="n"/>
      <c r="E1098" s="14" t="n"/>
      <c r="F1098" s="15" t="n"/>
      <c r="G1098" s="16">
        <f>IF(B1098="","",IFERROR(INDEX(設定!$B$5:$B$30,MATCH(B1098,設定!$A$5:$A$30,0)),"費目を確認"))</f>
        <v/>
      </c>
    </row>
    <row r="1099">
      <c r="A1099" s="10" t="n"/>
      <c r="B1099" s="11" t="n"/>
      <c r="C1099" s="12" t="n"/>
      <c r="D1099" s="13" t="n"/>
      <c r="E1099" s="14" t="n"/>
      <c r="F1099" s="15" t="n"/>
      <c r="G1099" s="16">
        <f>IF(B1099="","",IFERROR(INDEX(設定!$B$5:$B$30,MATCH(B1099,設定!$A$5:$A$30,0)),"費目を確認"))</f>
        <v/>
      </c>
    </row>
    <row r="1100">
      <c r="A1100" s="10" t="n"/>
      <c r="B1100" s="11" t="n"/>
      <c r="C1100" s="12" t="n"/>
      <c r="D1100" s="13" t="n"/>
      <c r="E1100" s="14" t="n"/>
      <c r="F1100" s="15" t="n"/>
      <c r="G1100" s="16">
        <f>IF(B1100="","",IFERROR(INDEX(設定!$B$5:$B$30,MATCH(B1100,設定!$A$5:$A$30,0)),"費目を確認"))</f>
        <v/>
      </c>
    </row>
    <row r="1101">
      <c r="A1101" s="10" t="n"/>
      <c r="B1101" s="11" t="n"/>
      <c r="C1101" s="12" t="n"/>
      <c r="D1101" s="13" t="n"/>
      <c r="E1101" s="14" t="n"/>
      <c r="F1101" s="15" t="n"/>
      <c r="G1101" s="16">
        <f>IF(B1101="","",IFERROR(INDEX(設定!$B$5:$B$30,MATCH(B1101,設定!$A$5:$A$30,0)),"費目を確認"))</f>
        <v/>
      </c>
    </row>
    <row r="1102">
      <c r="A1102" s="10" t="n"/>
      <c r="B1102" s="11" t="n"/>
      <c r="C1102" s="12" t="n"/>
      <c r="D1102" s="13" t="n"/>
      <c r="E1102" s="14" t="n"/>
      <c r="F1102" s="15" t="n"/>
      <c r="G1102" s="16">
        <f>IF(B1102="","",IFERROR(INDEX(設定!$B$5:$B$30,MATCH(B1102,設定!$A$5:$A$30,0)),"費目を確認"))</f>
        <v/>
      </c>
    </row>
    <row r="1103">
      <c r="A1103" s="10" t="n"/>
      <c r="B1103" s="11" t="n"/>
      <c r="C1103" s="12" t="n"/>
      <c r="D1103" s="13" t="n"/>
      <c r="E1103" s="14" t="n"/>
      <c r="F1103" s="15" t="n"/>
      <c r="G1103" s="16">
        <f>IF(B1103="","",IFERROR(INDEX(設定!$B$5:$B$30,MATCH(B1103,設定!$A$5:$A$30,0)),"費目を確認"))</f>
        <v/>
      </c>
    </row>
    <row r="1104">
      <c r="A1104" s="10" t="n"/>
      <c r="B1104" s="11" t="n"/>
      <c r="C1104" s="12" t="n"/>
      <c r="D1104" s="13" t="n"/>
      <c r="E1104" s="14" t="n"/>
      <c r="F1104" s="15" t="n"/>
      <c r="G1104" s="16">
        <f>IF(B1104="","",IFERROR(INDEX(設定!$B$5:$B$30,MATCH(B1104,設定!$A$5:$A$30,0)),"費目を確認"))</f>
        <v/>
      </c>
    </row>
    <row r="1105">
      <c r="A1105" s="10" t="n"/>
      <c r="B1105" s="11" t="n"/>
      <c r="C1105" s="12" t="n"/>
      <c r="D1105" s="13" t="n"/>
      <c r="E1105" s="14" t="n"/>
      <c r="F1105" s="15" t="n"/>
      <c r="G1105" s="16">
        <f>IF(B1105="","",IFERROR(INDEX(設定!$B$5:$B$30,MATCH(B1105,設定!$A$5:$A$30,0)),"費目を確認"))</f>
        <v/>
      </c>
    </row>
    <row r="1106">
      <c r="A1106" s="10" t="n"/>
      <c r="B1106" s="11" t="n"/>
      <c r="C1106" s="12" t="n"/>
      <c r="D1106" s="13" t="n"/>
      <c r="E1106" s="14" t="n"/>
      <c r="F1106" s="15" t="n"/>
      <c r="G1106" s="16">
        <f>IF(B1106="","",IFERROR(INDEX(設定!$B$5:$B$30,MATCH(B1106,設定!$A$5:$A$30,0)),"費目を確認"))</f>
        <v/>
      </c>
    </row>
    <row r="1107">
      <c r="A1107" s="10" t="n"/>
      <c r="B1107" s="11" t="n"/>
      <c r="C1107" s="12" t="n"/>
      <c r="D1107" s="13" t="n"/>
      <c r="E1107" s="14" t="n"/>
      <c r="F1107" s="15" t="n"/>
      <c r="G1107" s="16">
        <f>IF(B1107="","",IFERROR(INDEX(設定!$B$5:$B$30,MATCH(B1107,設定!$A$5:$A$30,0)),"費目を確認"))</f>
        <v/>
      </c>
    </row>
    <row r="1108">
      <c r="A1108" s="10" t="n"/>
      <c r="B1108" s="11" t="n"/>
      <c r="C1108" s="12" t="n"/>
      <c r="D1108" s="13" t="n"/>
      <c r="E1108" s="14" t="n"/>
      <c r="F1108" s="15" t="n"/>
      <c r="G1108" s="16">
        <f>IF(B1108="","",IFERROR(INDEX(設定!$B$5:$B$30,MATCH(B1108,設定!$A$5:$A$30,0)),"費目を確認"))</f>
        <v/>
      </c>
    </row>
    <row r="1109">
      <c r="A1109" s="10" t="n"/>
      <c r="B1109" s="11" t="n"/>
      <c r="C1109" s="12" t="n"/>
      <c r="D1109" s="13" t="n"/>
      <c r="E1109" s="14" t="n"/>
      <c r="F1109" s="15" t="n"/>
      <c r="G1109" s="16">
        <f>IF(B1109="","",IFERROR(INDEX(設定!$B$5:$B$30,MATCH(B1109,設定!$A$5:$A$30,0)),"費目を確認"))</f>
        <v/>
      </c>
    </row>
    <row r="1110">
      <c r="A1110" s="10" t="n"/>
      <c r="B1110" s="11" t="n"/>
      <c r="C1110" s="12" t="n"/>
      <c r="D1110" s="13" t="n"/>
      <c r="E1110" s="14" t="n"/>
      <c r="F1110" s="15" t="n"/>
      <c r="G1110" s="16">
        <f>IF(B1110="","",IFERROR(INDEX(設定!$B$5:$B$30,MATCH(B1110,設定!$A$5:$A$30,0)),"費目を確認"))</f>
        <v/>
      </c>
    </row>
    <row r="1111">
      <c r="A1111" s="10" t="n"/>
      <c r="B1111" s="11" t="n"/>
      <c r="C1111" s="12" t="n"/>
      <c r="D1111" s="13" t="n"/>
      <c r="E1111" s="14" t="n"/>
      <c r="F1111" s="15" t="n"/>
      <c r="G1111" s="16">
        <f>IF(B1111="","",IFERROR(INDEX(設定!$B$5:$B$30,MATCH(B1111,設定!$A$5:$A$30,0)),"費目を確認"))</f>
        <v/>
      </c>
    </row>
    <row r="1112">
      <c r="A1112" s="10" t="n"/>
      <c r="B1112" s="11" t="n"/>
      <c r="C1112" s="12" t="n"/>
      <c r="D1112" s="13" t="n"/>
      <c r="E1112" s="14" t="n"/>
      <c r="F1112" s="15" t="n"/>
      <c r="G1112" s="16">
        <f>IF(B1112="","",IFERROR(INDEX(設定!$B$5:$B$30,MATCH(B1112,設定!$A$5:$A$30,0)),"費目を確認"))</f>
        <v/>
      </c>
    </row>
    <row r="1113">
      <c r="A1113" s="10" t="n"/>
      <c r="B1113" s="11" t="n"/>
      <c r="C1113" s="12" t="n"/>
      <c r="D1113" s="13" t="n"/>
      <c r="E1113" s="14" t="n"/>
      <c r="F1113" s="15" t="n"/>
      <c r="G1113" s="16">
        <f>IF(B1113="","",IFERROR(INDEX(設定!$B$5:$B$30,MATCH(B1113,設定!$A$5:$A$30,0)),"費目を確認"))</f>
        <v/>
      </c>
    </row>
    <row r="1114">
      <c r="A1114" s="10" t="n"/>
      <c r="B1114" s="11" t="n"/>
      <c r="C1114" s="12" t="n"/>
      <c r="D1114" s="13" t="n"/>
      <c r="E1114" s="14" t="n"/>
      <c r="F1114" s="15" t="n"/>
      <c r="G1114" s="16">
        <f>IF(B1114="","",IFERROR(INDEX(設定!$B$5:$B$30,MATCH(B1114,設定!$A$5:$A$30,0)),"費目を確認"))</f>
        <v/>
      </c>
    </row>
    <row r="1115">
      <c r="A1115" s="10" t="n"/>
      <c r="B1115" s="11" t="n"/>
      <c r="C1115" s="12" t="n"/>
      <c r="D1115" s="13" t="n"/>
      <c r="E1115" s="14" t="n"/>
      <c r="F1115" s="15" t="n"/>
      <c r="G1115" s="16">
        <f>IF(B1115="","",IFERROR(INDEX(設定!$B$5:$B$30,MATCH(B1115,設定!$A$5:$A$30,0)),"費目を確認"))</f>
        <v/>
      </c>
    </row>
    <row r="1116">
      <c r="A1116" s="10" t="n"/>
      <c r="B1116" s="11" t="n"/>
      <c r="C1116" s="12" t="n"/>
      <c r="D1116" s="13" t="n"/>
      <c r="E1116" s="14" t="n"/>
      <c r="F1116" s="15" t="n"/>
      <c r="G1116" s="16">
        <f>IF(B1116="","",IFERROR(INDEX(設定!$B$5:$B$30,MATCH(B1116,設定!$A$5:$A$30,0)),"費目を確認"))</f>
        <v/>
      </c>
    </row>
    <row r="1117">
      <c r="A1117" s="10" t="n"/>
      <c r="B1117" s="11" t="n"/>
      <c r="C1117" s="12" t="n"/>
      <c r="D1117" s="13" t="n"/>
      <c r="E1117" s="14" t="n"/>
      <c r="F1117" s="15" t="n"/>
      <c r="G1117" s="16">
        <f>IF(B1117="","",IFERROR(INDEX(設定!$B$5:$B$30,MATCH(B1117,設定!$A$5:$A$30,0)),"費目を確認"))</f>
        <v/>
      </c>
    </row>
    <row r="1118">
      <c r="A1118" s="10" t="n"/>
      <c r="B1118" s="11" t="n"/>
      <c r="C1118" s="12" t="n"/>
      <c r="D1118" s="13" t="n"/>
      <c r="E1118" s="14" t="n"/>
      <c r="F1118" s="15" t="n"/>
      <c r="G1118" s="16">
        <f>IF(B1118="","",IFERROR(INDEX(設定!$B$5:$B$30,MATCH(B1118,設定!$A$5:$A$30,0)),"費目を確認"))</f>
        <v/>
      </c>
    </row>
    <row r="1119">
      <c r="A1119" s="10" t="n"/>
      <c r="B1119" s="11" t="n"/>
      <c r="C1119" s="12" t="n"/>
      <c r="D1119" s="13" t="n"/>
      <c r="E1119" s="14" t="n"/>
      <c r="F1119" s="15" t="n"/>
      <c r="G1119" s="16">
        <f>IF(B1119="","",IFERROR(INDEX(設定!$B$5:$B$30,MATCH(B1119,設定!$A$5:$A$30,0)),"費目を確認"))</f>
        <v/>
      </c>
    </row>
    <row r="1120">
      <c r="A1120" s="10" t="n"/>
      <c r="B1120" s="11" t="n"/>
      <c r="C1120" s="12" t="n"/>
      <c r="D1120" s="13" t="n"/>
      <c r="E1120" s="14" t="n"/>
      <c r="F1120" s="15" t="n"/>
      <c r="G1120" s="16">
        <f>IF(B1120="","",IFERROR(INDEX(設定!$B$5:$B$30,MATCH(B1120,設定!$A$5:$A$30,0)),"費目を確認"))</f>
        <v/>
      </c>
    </row>
    <row r="1121">
      <c r="A1121" s="10" t="n"/>
      <c r="B1121" s="11" t="n"/>
      <c r="C1121" s="12" t="n"/>
      <c r="D1121" s="13" t="n"/>
      <c r="E1121" s="14" t="n"/>
      <c r="F1121" s="15" t="n"/>
      <c r="G1121" s="16">
        <f>IF(B1121="","",IFERROR(INDEX(設定!$B$5:$B$30,MATCH(B1121,設定!$A$5:$A$30,0)),"費目を確認"))</f>
        <v/>
      </c>
    </row>
    <row r="1122">
      <c r="A1122" s="10" t="n"/>
      <c r="B1122" s="11" t="n"/>
      <c r="C1122" s="12" t="n"/>
      <c r="D1122" s="13" t="n"/>
      <c r="E1122" s="14" t="n"/>
      <c r="F1122" s="15" t="n"/>
      <c r="G1122" s="16">
        <f>IF(B1122="","",IFERROR(INDEX(設定!$B$5:$B$30,MATCH(B1122,設定!$A$5:$A$30,0)),"費目を確認"))</f>
        <v/>
      </c>
    </row>
    <row r="1123">
      <c r="A1123" s="10" t="n"/>
      <c r="B1123" s="11" t="n"/>
      <c r="C1123" s="12" t="n"/>
      <c r="D1123" s="13" t="n"/>
      <c r="E1123" s="14" t="n"/>
      <c r="F1123" s="15" t="n"/>
      <c r="G1123" s="16">
        <f>IF(B1123="","",IFERROR(INDEX(設定!$B$5:$B$30,MATCH(B1123,設定!$A$5:$A$30,0)),"費目を確認"))</f>
        <v/>
      </c>
    </row>
    <row r="1124">
      <c r="A1124" s="10" t="n"/>
      <c r="B1124" s="11" t="n"/>
      <c r="C1124" s="12" t="n"/>
      <c r="D1124" s="13" t="n"/>
      <c r="E1124" s="14" t="n"/>
      <c r="F1124" s="15" t="n"/>
      <c r="G1124" s="16">
        <f>IF(B1124="","",IFERROR(INDEX(設定!$B$5:$B$30,MATCH(B1124,設定!$A$5:$A$30,0)),"費目を確認"))</f>
        <v/>
      </c>
    </row>
    <row r="1125">
      <c r="A1125" s="10" t="n"/>
      <c r="B1125" s="11" t="n"/>
      <c r="C1125" s="12" t="n"/>
      <c r="D1125" s="13" t="n"/>
      <c r="E1125" s="14" t="n"/>
      <c r="F1125" s="15" t="n"/>
      <c r="G1125" s="16">
        <f>IF(B1125="","",IFERROR(INDEX(設定!$B$5:$B$30,MATCH(B1125,設定!$A$5:$A$30,0)),"費目を確認"))</f>
        <v/>
      </c>
    </row>
    <row r="1126">
      <c r="A1126" s="10" t="n"/>
      <c r="B1126" s="11" t="n"/>
      <c r="C1126" s="12" t="n"/>
      <c r="D1126" s="13" t="n"/>
      <c r="E1126" s="14" t="n"/>
      <c r="F1126" s="15" t="n"/>
      <c r="G1126" s="16">
        <f>IF(B1126="","",IFERROR(INDEX(設定!$B$5:$B$30,MATCH(B1126,設定!$A$5:$A$30,0)),"費目を確認"))</f>
        <v/>
      </c>
    </row>
    <row r="1127">
      <c r="A1127" s="10" t="n"/>
      <c r="B1127" s="11" t="n"/>
      <c r="C1127" s="12" t="n"/>
      <c r="D1127" s="13" t="n"/>
      <c r="E1127" s="14" t="n"/>
      <c r="F1127" s="15" t="n"/>
      <c r="G1127" s="16">
        <f>IF(B1127="","",IFERROR(INDEX(設定!$B$5:$B$30,MATCH(B1127,設定!$A$5:$A$30,0)),"費目を確認"))</f>
        <v/>
      </c>
    </row>
    <row r="1128">
      <c r="A1128" s="10" t="n"/>
      <c r="B1128" s="11" t="n"/>
      <c r="C1128" s="12" t="n"/>
      <c r="D1128" s="13" t="n"/>
      <c r="E1128" s="14" t="n"/>
      <c r="F1128" s="15" t="n"/>
      <c r="G1128" s="16">
        <f>IF(B1128="","",IFERROR(INDEX(設定!$B$5:$B$30,MATCH(B1128,設定!$A$5:$A$30,0)),"費目を確認"))</f>
        <v/>
      </c>
    </row>
    <row r="1129">
      <c r="A1129" s="10" t="n"/>
      <c r="B1129" s="11" t="n"/>
      <c r="C1129" s="12" t="n"/>
      <c r="D1129" s="13" t="n"/>
      <c r="E1129" s="14" t="n"/>
      <c r="F1129" s="15" t="n"/>
      <c r="G1129" s="16">
        <f>IF(B1129="","",IFERROR(INDEX(設定!$B$5:$B$30,MATCH(B1129,設定!$A$5:$A$30,0)),"費目を確認"))</f>
        <v/>
      </c>
    </row>
    <row r="1130">
      <c r="A1130" s="10" t="n"/>
      <c r="B1130" s="11" t="n"/>
      <c r="C1130" s="12" t="n"/>
      <c r="D1130" s="13" t="n"/>
      <c r="E1130" s="14" t="n"/>
      <c r="F1130" s="15" t="n"/>
      <c r="G1130" s="16">
        <f>IF(B1130="","",IFERROR(INDEX(設定!$B$5:$B$30,MATCH(B1130,設定!$A$5:$A$30,0)),"費目を確認"))</f>
        <v/>
      </c>
    </row>
    <row r="1131">
      <c r="A1131" s="10" t="n"/>
      <c r="B1131" s="11" t="n"/>
      <c r="C1131" s="12" t="n"/>
      <c r="D1131" s="13" t="n"/>
      <c r="E1131" s="14" t="n"/>
      <c r="F1131" s="15" t="n"/>
      <c r="G1131" s="16">
        <f>IF(B1131="","",IFERROR(INDEX(設定!$B$5:$B$30,MATCH(B1131,設定!$A$5:$A$30,0)),"費目を確認"))</f>
        <v/>
      </c>
    </row>
    <row r="1132">
      <c r="A1132" s="10" t="n"/>
      <c r="B1132" s="11" t="n"/>
      <c r="C1132" s="12" t="n"/>
      <c r="D1132" s="13" t="n"/>
      <c r="E1132" s="14" t="n"/>
      <c r="F1132" s="15" t="n"/>
      <c r="G1132" s="16">
        <f>IF(B1132="","",IFERROR(INDEX(設定!$B$5:$B$30,MATCH(B1132,設定!$A$5:$A$30,0)),"費目を確認"))</f>
        <v/>
      </c>
    </row>
    <row r="1133">
      <c r="A1133" s="10" t="n"/>
      <c r="B1133" s="11" t="n"/>
      <c r="C1133" s="12" t="n"/>
      <c r="D1133" s="13" t="n"/>
      <c r="E1133" s="14" t="n"/>
      <c r="F1133" s="15" t="n"/>
      <c r="G1133" s="16">
        <f>IF(B1133="","",IFERROR(INDEX(設定!$B$5:$B$30,MATCH(B1133,設定!$A$5:$A$30,0)),"費目を確認"))</f>
        <v/>
      </c>
    </row>
    <row r="1134">
      <c r="A1134" s="10" t="n"/>
      <c r="B1134" s="11" t="n"/>
      <c r="C1134" s="12" t="n"/>
      <c r="D1134" s="13" t="n"/>
      <c r="E1134" s="14" t="n"/>
      <c r="F1134" s="15" t="n"/>
      <c r="G1134" s="16">
        <f>IF(B1134="","",IFERROR(INDEX(設定!$B$5:$B$30,MATCH(B1134,設定!$A$5:$A$30,0)),"費目を確認"))</f>
        <v/>
      </c>
    </row>
    <row r="1135">
      <c r="A1135" s="10" t="n"/>
      <c r="B1135" s="11" t="n"/>
      <c r="C1135" s="12" t="n"/>
      <c r="D1135" s="13" t="n"/>
      <c r="E1135" s="14" t="n"/>
      <c r="F1135" s="15" t="n"/>
      <c r="G1135" s="16">
        <f>IF(B1135="","",IFERROR(INDEX(設定!$B$5:$B$30,MATCH(B1135,設定!$A$5:$A$30,0)),"費目を確認"))</f>
        <v/>
      </c>
    </row>
    <row r="1136">
      <c r="A1136" s="10" t="n"/>
      <c r="B1136" s="11" t="n"/>
      <c r="C1136" s="12" t="n"/>
      <c r="D1136" s="13" t="n"/>
      <c r="E1136" s="14" t="n"/>
      <c r="F1136" s="15" t="n"/>
      <c r="G1136" s="16">
        <f>IF(B1136="","",IFERROR(INDEX(設定!$B$5:$B$30,MATCH(B1136,設定!$A$5:$A$30,0)),"費目を確認"))</f>
        <v/>
      </c>
    </row>
    <row r="1137">
      <c r="A1137" s="10" t="n"/>
      <c r="B1137" s="11" t="n"/>
      <c r="C1137" s="12" t="n"/>
      <c r="D1137" s="13" t="n"/>
      <c r="E1137" s="14" t="n"/>
      <c r="F1137" s="15" t="n"/>
      <c r="G1137" s="16">
        <f>IF(B1137="","",IFERROR(INDEX(設定!$B$5:$B$30,MATCH(B1137,設定!$A$5:$A$30,0)),"費目を確認"))</f>
        <v/>
      </c>
    </row>
    <row r="1138">
      <c r="A1138" s="10" t="n"/>
      <c r="B1138" s="11" t="n"/>
      <c r="C1138" s="12" t="n"/>
      <c r="D1138" s="13" t="n"/>
      <c r="E1138" s="14" t="n"/>
      <c r="F1138" s="15" t="n"/>
      <c r="G1138" s="16">
        <f>IF(B1138="","",IFERROR(INDEX(設定!$B$5:$B$30,MATCH(B1138,設定!$A$5:$A$30,0)),"費目を確認"))</f>
        <v/>
      </c>
    </row>
    <row r="1139">
      <c r="A1139" s="10" t="n"/>
      <c r="B1139" s="11" t="n"/>
      <c r="C1139" s="12" t="n"/>
      <c r="D1139" s="13" t="n"/>
      <c r="E1139" s="14" t="n"/>
      <c r="F1139" s="15" t="n"/>
      <c r="G1139" s="16">
        <f>IF(B1139="","",IFERROR(INDEX(設定!$B$5:$B$30,MATCH(B1139,設定!$A$5:$A$30,0)),"費目を確認"))</f>
        <v/>
      </c>
    </row>
    <row r="1140">
      <c r="A1140" s="10" t="n"/>
      <c r="B1140" s="11" t="n"/>
      <c r="C1140" s="12" t="n"/>
      <c r="D1140" s="13" t="n"/>
      <c r="E1140" s="14" t="n"/>
      <c r="F1140" s="15" t="n"/>
      <c r="G1140" s="16">
        <f>IF(B1140="","",IFERROR(INDEX(設定!$B$5:$B$30,MATCH(B1140,設定!$A$5:$A$30,0)),"費目を確認"))</f>
        <v/>
      </c>
    </row>
    <row r="1141">
      <c r="A1141" s="10" t="n"/>
      <c r="B1141" s="11" t="n"/>
      <c r="C1141" s="12" t="n"/>
      <c r="D1141" s="13" t="n"/>
      <c r="E1141" s="14" t="n"/>
      <c r="F1141" s="15" t="n"/>
      <c r="G1141" s="16">
        <f>IF(B1141="","",IFERROR(INDEX(設定!$B$5:$B$30,MATCH(B1141,設定!$A$5:$A$30,0)),"費目を確認"))</f>
        <v/>
      </c>
    </row>
    <row r="1142">
      <c r="A1142" s="10" t="n"/>
      <c r="B1142" s="11" t="n"/>
      <c r="C1142" s="12" t="n"/>
      <c r="D1142" s="13" t="n"/>
      <c r="E1142" s="14" t="n"/>
      <c r="F1142" s="15" t="n"/>
      <c r="G1142" s="16">
        <f>IF(B1142="","",IFERROR(INDEX(設定!$B$5:$B$30,MATCH(B1142,設定!$A$5:$A$30,0)),"費目を確認"))</f>
        <v/>
      </c>
    </row>
    <row r="1143">
      <c r="A1143" s="10" t="n"/>
      <c r="B1143" s="11" t="n"/>
      <c r="C1143" s="12" t="n"/>
      <c r="D1143" s="13" t="n"/>
      <c r="E1143" s="14" t="n"/>
      <c r="F1143" s="15" t="n"/>
      <c r="G1143" s="16">
        <f>IF(B1143="","",IFERROR(INDEX(設定!$B$5:$B$30,MATCH(B1143,設定!$A$5:$A$30,0)),"費目を確認"))</f>
        <v/>
      </c>
    </row>
    <row r="1144">
      <c r="A1144" s="10" t="n"/>
      <c r="B1144" s="11" t="n"/>
      <c r="C1144" s="12" t="n"/>
      <c r="D1144" s="13" t="n"/>
      <c r="E1144" s="14" t="n"/>
      <c r="F1144" s="15" t="n"/>
      <c r="G1144" s="16">
        <f>IF(B1144="","",IFERROR(INDEX(設定!$B$5:$B$30,MATCH(B1144,設定!$A$5:$A$30,0)),"費目を確認"))</f>
        <v/>
      </c>
    </row>
    <row r="1145">
      <c r="A1145" s="10" t="n"/>
      <c r="B1145" s="11" t="n"/>
      <c r="C1145" s="12" t="n"/>
      <c r="D1145" s="13" t="n"/>
      <c r="E1145" s="14" t="n"/>
      <c r="F1145" s="15" t="n"/>
      <c r="G1145" s="16">
        <f>IF(B1145="","",IFERROR(INDEX(設定!$B$5:$B$30,MATCH(B1145,設定!$A$5:$A$30,0)),"費目を確認"))</f>
        <v/>
      </c>
    </row>
    <row r="1146">
      <c r="A1146" s="10" t="n"/>
      <c r="B1146" s="11" t="n"/>
      <c r="C1146" s="12" t="n"/>
      <c r="D1146" s="13" t="n"/>
      <c r="E1146" s="14" t="n"/>
      <c r="F1146" s="15" t="n"/>
      <c r="G1146" s="16">
        <f>IF(B1146="","",IFERROR(INDEX(設定!$B$5:$B$30,MATCH(B1146,設定!$A$5:$A$30,0)),"費目を確認"))</f>
        <v/>
      </c>
    </row>
    <row r="1147">
      <c r="A1147" s="10" t="n"/>
      <c r="B1147" s="11" t="n"/>
      <c r="C1147" s="12" t="n"/>
      <c r="D1147" s="13" t="n"/>
      <c r="E1147" s="14" t="n"/>
      <c r="F1147" s="15" t="n"/>
      <c r="G1147" s="16">
        <f>IF(B1147="","",IFERROR(INDEX(設定!$B$5:$B$30,MATCH(B1147,設定!$A$5:$A$30,0)),"費目を確認"))</f>
        <v/>
      </c>
    </row>
    <row r="1148">
      <c r="A1148" s="10" t="n"/>
      <c r="B1148" s="11" t="n"/>
      <c r="C1148" s="12" t="n"/>
      <c r="D1148" s="13" t="n"/>
      <c r="E1148" s="14" t="n"/>
      <c r="F1148" s="15" t="n"/>
      <c r="G1148" s="16">
        <f>IF(B1148="","",IFERROR(INDEX(設定!$B$5:$B$30,MATCH(B1148,設定!$A$5:$A$30,0)),"費目を確認"))</f>
        <v/>
      </c>
    </row>
    <row r="1149">
      <c r="A1149" s="10" t="n"/>
      <c r="B1149" s="11" t="n"/>
      <c r="C1149" s="12" t="n"/>
      <c r="D1149" s="13" t="n"/>
      <c r="E1149" s="14" t="n"/>
      <c r="F1149" s="15" t="n"/>
      <c r="G1149" s="16">
        <f>IF(B1149="","",IFERROR(INDEX(設定!$B$5:$B$30,MATCH(B1149,設定!$A$5:$A$30,0)),"費目を確認"))</f>
        <v/>
      </c>
    </row>
    <row r="1150">
      <c r="A1150" s="10" t="n"/>
      <c r="B1150" s="11" t="n"/>
      <c r="C1150" s="12" t="n"/>
      <c r="D1150" s="13" t="n"/>
      <c r="E1150" s="14" t="n"/>
      <c r="F1150" s="15" t="n"/>
      <c r="G1150" s="16">
        <f>IF(B1150="","",IFERROR(INDEX(設定!$B$5:$B$30,MATCH(B1150,設定!$A$5:$A$30,0)),"費目を確認"))</f>
        <v/>
      </c>
    </row>
    <row r="1151">
      <c r="A1151" s="10" t="n"/>
      <c r="B1151" s="11" t="n"/>
      <c r="C1151" s="12" t="n"/>
      <c r="D1151" s="13" t="n"/>
      <c r="E1151" s="14" t="n"/>
      <c r="F1151" s="15" t="n"/>
      <c r="G1151" s="16">
        <f>IF(B1151="","",IFERROR(INDEX(設定!$B$5:$B$30,MATCH(B1151,設定!$A$5:$A$30,0)),"費目を確認"))</f>
        <v/>
      </c>
    </row>
    <row r="1152">
      <c r="A1152" s="10" t="n"/>
      <c r="B1152" s="11" t="n"/>
      <c r="C1152" s="12" t="n"/>
      <c r="D1152" s="13" t="n"/>
      <c r="E1152" s="14" t="n"/>
      <c r="F1152" s="15" t="n"/>
      <c r="G1152" s="16">
        <f>IF(B1152="","",IFERROR(INDEX(設定!$B$5:$B$30,MATCH(B1152,設定!$A$5:$A$30,0)),"費目を確認"))</f>
        <v/>
      </c>
    </row>
    <row r="1153">
      <c r="A1153" s="10" t="n"/>
      <c r="B1153" s="11" t="n"/>
      <c r="C1153" s="12" t="n"/>
      <c r="D1153" s="13" t="n"/>
      <c r="E1153" s="14" t="n"/>
      <c r="F1153" s="15" t="n"/>
      <c r="G1153" s="16">
        <f>IF(B1153="","",IFERROR(INDEX(設定!$B$5:$B$30,MATCH(B1153,設定!$A$5:$A$30,0)),"費目を確認"))</f>
        <v/>
      </c>
    </row>
    <row r="1154">
      <c r="A1154" s="10" t="n"/>
      <c r="B1154" s="11" t="n"/>
      <c r="C1154" s="12" t="n"/>
      <c r="D1154" s="13" t="n"/>
      <c r="E1154" s="14" t="n"/>
      <c r="F1154" s="15" t="n"/>
      <c r="G1154" s="16">
        <f>IF(B1154="","",IFERROR(INDEX(設定!$B$5:$B$30,MATCH(B1154,設定!$A$5:$A$30,0)),"費目を確認"))</f>
        <v/>
      </c>
    </row>
    <row r="1155">
      <c r="A1155" s="10" t="n"/>
      <c r="B1155" s="11" t="n"/>
      <c r="C1155" s="12" t="n"/>
      <c r="D1155" s="13" t="n"/>
      <c r="E1155" s="14" t="n"/>
      <c r="F1155" s="15" t="n"/>
      <c r="G1155" s="16">
        <f>IF(B1155="","",IFERROR(INDEX(設定!$B$5:$B$30,MATCH(B1155,設定!$A$5:$A$30,0)),"費目を確認"))</f>
        <v/>
      </c>
    </row>
    <row r="1156">
      <c r="A1156" s="10" t="n"/>
      <c r="B1156" s="11" t="n"/>
      <c r="C1156" s="12" t="n"/>
      <c r="D1156" s="13" t="n"/>
      <c r="E1156" s="14" t="n"/>
      <c r="F1156" s="15" t="n"/>
      <c r="G1156" s="16">
        <f>IF(B1156="","",IFERROR(INDEX(設定!$B$5:$B$30,MATCH(B1156,設定!$A$5:$A$30,0)),"費目を確認"))</f>
        <v/>
      </c>
    </row>
    <row r="1157">
      <c r="A1157" s="10" t="n"/>
      <c r="B1157" s="11" t="n"/>
      <c r="C1157" s="12" t="n"/>
      <c r="D1157" s="13" t="n"/>
      <c r="E1157" s="14" t="n"/>
      <c r="F1157" s="15" t="n"/>
      <c r="G1157" s="16">
        <f>IF(B1157="","",IFERROR(INDEX(設定!$B$5:$B$30,MATCH(B1157,設定!$A$5:$A$30,0)),"費目を確認"))</f>
        <v/>
      </c>
    </row>
    <row r="1158">
      <c r="A1158" s="10" t="n"/>
      <c r="B1158" s="11" t="n"/>
      <c r="C1158" s="12" t="n"/>
      <c r="D1158" s="13" t="n"/>
      <c r="E1158" s="14" t="n"/>
      <c r="F1158" s="15" t="n"/>
      <c r="G1158" s="16">
        <f>IF(B1158="","",IFERROR(INDEX(設定!$B$5:$B$30,MATCH(B1158,設定!$A$5:$A$30,0)),"費目を確認"))</f>
        <v/>
      </c>
    </row>
    <row r="1159">
      <c r="A1159" s="10" t="n"/>
      <c r="B1159" s="11" t="n"/>
      <c r="C1159" s="12" t="n"/>
      <c r="D1159" s="13" t="n"/>
      <c r="E1159" s="14" t="n"/>
      <c r="F1159" s="15" t="n"/>
      <c r="G1159" s="16">
        <f>IF(B1159="","",IFERROR(INDEX(設定!$B$5:$B$30,MATCH(B1159,設定!$A$5:$A$30,0)),"費目を確認"))</f>
        <v/>
      </c>
    </row>
    <row r="1160">
      <c r="A1160" s="10" t="n"/>
      <c r="B1160" s="11" t="n"/>
      <c r="C1160" s="12" t="n"/>
      <c r="D1160" s="13" t="n"/>
      <c r="E1160" s="14" t="n"/>
      <c r="F1160" s="15" t="n"/>
      <c r="G1160" s="16">
        <f>IF(B1160="","",IFERROR(INDEX(設定!$B$5:$B$30,MATCH(B1160,設定!$A$5:$A$30,0)),"費目を確認"))</f>
        <v/>
      </c>
    </row>
    <row r="1161">
      <c r="A1161" s="10" t="n"/>
      <c r="B1161" s="11" t="n"/>
      <c r="C1161" s="12" t="n"/>
      <c r="D1161" s="13" t="n"/>
      <c r="E1161" s="14" t="n"/>
      <c r="F1161" s="15" t="n"/>
      <c r="G1161" s="16">
        <f>IF(B1161="","",IFERROR(INDEX(設定!$B$5:$B$30,MATCH(B1161,設定!$A$5:$A$30,0)),"費目を確認"))</f>
        <v/>
      </c>
    </row>
    <row r="1162">
      <c r="A1162" s="10" t="n"/>
      <c r="B1162" s="11" t="n"/>
      <c r="C1162" s="12" t="n"/>
      <c r="D1162" s="13" t="n"/>
      <c r="E1162" s="14" t="n"/>
      <c r="F1162" s="15" t="n"/>
      <c r="G1162" s="16">
        <f>IF(B1162="","",IFERROR(INDEX(設定!$B$5:$B$30,MATCH(B1162,設定!$A$5:$A$30,0)),"費目を確認"))</f>
        <v/>
      </c>
    </row>
    <row r="1163">
      <c r="A1163" s="10" t="n"/>
      <c r="B1163" s="11" t="n"/>
      <c r="C1163" s="12" t="n"/>
      <c r="D1163" s="13" t="n"/>
      <c r="E1163" s="14" t="n"/>
      <c r="F1163" s="15" t="n"/>
      <c r="G1163" s="16">
        <f>IF(B1163="","",IFERROR(INDEX(設定!$B$5:$B$30,MATCH(B1163,設定!$A$5:$A$30,0)),"費目を確認"))</f>
        <v/>
      </c>
    </row>
    <row r="1164">
      <c r="A1164" s="10" t="n"/>
      <c r="B1164" s="11" t="n"/>
      <c r="C1164" s="12" t="n"/>
      <c r="D1164" s="13" t="n"/>
      <c r="E1164" s="14" t="n"/>
      <c r="F1164" s="15" t="n"/>
      <c r="G1164" s="16">
        <f>IF(B1164="","",IFERROR(INDEX(設定!$B$5:$B$30,MATCH(B1164,設定!$A$5:$A$30,0)),"費目を確認"))</f>
        <v/>
      </c>
    </row>
    <row r="1165">
      <c r="A1165" s="10" t="n"/>
      <c r="B1165" s="11" t="n"/>
      <c r="C1165" s="12" t="n"/>
      <c r="D1165" s="13" t="n"/>
      <c r="E1165" s="14" t="n"/>
      <c r="F1165" s="15" t="n"/>
      <c r="G1165" s="16">
        <f>IF(B1165="","",IFERROR(INDEX(設定!$B$5:$B$30,MATCH(B1165,設定!$A$5:$A$30,0)),"費目を確認"))</f>
        <v/>
      </c>
    </row>
    <row r="1166">
      <c r="A1166" s="10" t="n"/>
      <c r="B1166" s="11" t="n"/>
      <c r="C1166" s="12" t="n"/>
      <c r="D1166" s="13" t="n"/>
      <c r="E1166" s="14" t="n"/>
      <c r="F1166" s="15" t="n"/>
      <c r="G1166" s="16">
        <f>IF(B1166="","",IFERROR(INDEX(設定!$B$5:$B$30,MATCH(B1166,設定!$A$5:$A$30,0)),"費目を確認"))</f>
        <v/>
      </c>
    </row>
    <row r="1167">
      <c r="A1167" s="10" t="n"/>
      <c r="B1167" s="11" t="n"/>
      <c r="C1167" s="12" t="n"/>
      <c r="D1167" s="13" t="n"/>
      <c r="E1167" s="14" t="n"/>
      <c r="F1167" s="15" t="n"/>
      <c r="G1167" s="16">
        <f>IF(B1167="","",IFERROR(INDEX(設定!$B$5:$B$30,MATCH(B1167,設定!$A$5:$A$30,0)),"費目を確認"))</f>
        <v/>
      </c>
    </row>
    <row r="1168">
      <c r="A1168" s="10" t="n"/>
      <c r="B1168" s="11" t="n"/>
      <c r="C1168" s="12" t="n"/>
      <c r="D1168" s="13" t="n"/>
      <c r="E1168" s="14" t="n"/>
      <c r="F1168" s="15" t="n"/>
      <c r="G1168" s="16">
        <f>IF(B1168="","",IFERROR(INDEX(設定!$B$5:$B$30,MATCH(B1168,設定!$A$5:$A$30,0)),"費目を確認"))</f>
        <v/>
      </c>
    </row>
    <row r="1169">
      <c r="A1169" s="10" t="n"/>
      <c r="B1169" s="11" t="n"/>
      <c r="C1169" s="12" t="n"/>
      <c r="D1169" s="13" t="n"/>
      <c r="E1169" s="14" t="n"/>
      <c r="F1169" s="15" t="n"/>
      <c r="G1169" s="16">
        <f>IF(B1169="","",IFERROR(INDEX(設定!$B$5:$B$30,MATCH(B1169,設定!$A$5:$A$30,0)),"費目を確認"))</f>
        <v/>
      </c>
    </row>
    <row r="1170">
      <c r="A1170" s="10" t="n"/>
      <c r="B1170" s="11" t="n"/>
      <c r="C1170" s="12" t="n"/>
      <c r="D1170" s="13" t="n"/>
      <c r="E1170" s="14" t="n"/>
      <c r="F1170" s="15" t="n"/>
      <c r="G1170" s="16">
        <f>IF(B1170="","",IFERROR(INDEX(設定!$B$5:$B$30,MATCH(B1170,設定!$A$5:$A$30,0)),"費目を確認"))</f>
        <v/>
      </c>
    </row>
    <row r="1171">
      <c r="A1171" s="10" t="n"/>
      <c r="B1171" s="11" t="n"/>
      <c r="C1171" s="12" t="n"/>
      <c r="D1171" s="13" t="n"/>
      <c r="E1171" s="14" t="n"/>
      <c r="F1171" s="15" t="n"/>
      <c r="G1171" s="16">
        <f>IF(B1171="","",IFERROR(INDEX(設定!$B$5:$B$30,MATCH(B1171,設定!$A$5:$A$30,0)),"費目を確認"))</f>
        <v/>
      </c>
    </row>
    <row r="1172">
      <c r="A1172" s="10" t="n"/>
      <c r="B1172" s="11" t="n"/>
      <c r="C1172" s="12" t="n"/>
      <c r="D1172" s="13" t="n"/>
      <c r="E1172" s="14" t="n"/>
      <c r="F1172" s="15" t="n"/>
      <c r="G1172" s="16">
        <f>IF(B1172="","",IFERROR(INDEX(設定!$B$5:$B$30,MATCH(B1172,設定!$A$5:$A$30,0)),"費目を確認"))</f>
        <v/>
      </c>
    </row>
    <row r="1173">
      <c r="A1173" s="10" t="n"/>
      <c r="B1173" s="11" t="n"/>
      <c r="C1173" s="12" t="n"/>
      <c r="D1173" s="13" t="n"/>
      <c r="E1173" s="14" t="n"/>
      <c r="F1173" s="15" t="n"/>
      <c r="G1173" s="16">
        <f>IF(B1173="","",IFERROR(INDEX(設定!$B$5:$B$30,MATCH(B1173,設定!$A$5:$A$30,0)),"費目を確認"))</f>
        <v/>
      </c>
    </row>
    <row r="1174">
      <c r="A1174" s="10" t="n"/>
      <c r="B1174" s="11" t="n"/>
      <c r="C1174" s="12" t="n"/>
      <c r="D1174" s="13" t="n"/>
      <c r="E1174" s="14" t="n"/>
      <c r="F1174" s="15" t="n"/>
      <c r="G1174" s="16">
        <f>IF(B1174="","",IFERROR(INDEX(設定!$B$5:$B$30,MATCH(B1174,設定!$A$5:$A$30,0)),"費目を確認"))</f>
        <v/>
      </c>
    </row>
    <row r="1175">
      <c r="A1175" s="10" t="n"/>
      <c r="B1175" s="11" t="n"/>
      <c r="C1175" s="12" t="n"/>
      <c r="D1175" s="13" t="n"/>
      <c r="E1175" s="14" t="n"/>
      <c r="F1175" s="15" t="n"/>
      <c r="G1175" s="16">
        <f>IF(B1175="","",IFERROR(INDEX(設定!$B$5:$B$30,MATCH(B1175,設定!$A$5:$A$30,0)),"費目を確認"))</f>
        <v/>
      </c>
    </row>
    <row r="1176">
      <c r="A1176" s="10" t="n"/>
      <c r="B1176" s="11" t="n"/>
      <c r="C1176" s="12" t="n"/>
      <c r="D1176" s="13" t="n"/>
      <c r="E1176" s="14" t="n"/>
      <c r="F1176" s="15" t="n"/>
      <c r="G1176" s="16">
        <f>IF(B1176="","",IFERROR(INDEX(設定!$B$5:$B$30,MATCH(B1176,設定!$A$5:$A$30,0)),"費目を確認"))</f>
        <v/>
      </c>
    </row>
    <row r="1177">
      <c r="A1177" s="10" t="n"/>
      <c r="B1177" s="11" t="n"/>
      <c r="C1177" s="12" t="n"/>
      <c r="D1177" s="13" t="n"/>
      <c r="E1177" s="14" t="n"/>
      <c r="F1177" s="15" t="n"/>
      <c r="G1177" s="16">
        <f>IF(B1177="","",IFERROR(INDEX(設定!$B$5:$B$30,MATCH(B1177,設定!$A$5:$A$30,0)),"費目を確認"))</f>
        <v/>
      </c>
    </row>
    <row r="1178">
      <c r="A1178" s="10" t="n"/>
      <c r="B1178" s="11" t="n"/>
      <c r="C1178" s="12" t="n"/>
      <c r="D1178" s="13" t="n"/>
      <c r="E1178" s="14" t="n"/>
      <c r="F1178" s="15" t="n"/>
      <c r="G1178" s="16">
        <f>IF(B1178="","",IFERROR(INDEX(設定!$B$5:$B$30,MATCH(B1178,設定!$A$5:$A$30,0)),"費目を確認"))</f>
        <v/>
      </c>
    </row>
    <row r="1179">
      <c r="A1179" s="10" t="n"/>
      <c r="B1179" s="11" t="n"/>
      <c r="C1179" s="12" t="n"/>
      <c r="D1179" s="13" t="n"/>
      <c r="E1179" s="14" t="n"/>
      <c r="F1179" s="15" t="n"/>
      <c r="G1179" s="16">
        <f>IF(B1179="","",IFERROR(INDEX(設定!$B$5:$B$30,MATCH(B1179,設定!$A$5:$A$30,0)),"費目を確認"))</f>
        <v/>
      </c>
    </row>
    <row r="1180">
      <c r="A1180" s="10" t="n"/>
      <c r="B1180" s="11" t="n"/>
      <c r="C1180" s="12" t="n"/>
      <c r="D1180" s="13" t="n"/>
      <c r="E1180" s="14" t="n"/>
      <c r="F1180" s="15" t="n"/>
      <c r="G1180" s="16">
        <f>IF(B1180="","",IFERROR(INDEX(設定!$B$5:$B$30,MATCH(B1180,設定!$A$5:$A$30,0)),"費目を確認"))</f>
        <v/>
      </c>
    </row>
    <row r="1181">
      <c r="A1181" s="10" t="n"/>
      <c r="B1181" s="11" t="n"/>
      <c r="C1181" s="12" t="n"/>
      <c r="D1181" s="13" t="n"/>
      <c r="E1181" s="14" t="n"/>
      <c r="F1181" s="15" t="n"/>
      <c r="G1181" s="16">
        <f>IF(B1181="","",IFERROR(INDEX(設定!$B$5:$B$30,MATCH(B1181,設定!$A$5:$A$30,0)),"費目を確認"))</f>
        <v/>
      </c>
    </row>
    <row r="1182">
      <c r="A1182" s="10" t="n"/>
      <c r="B1182" s="11" t="n"/>
      <c r="C1182" s="12" t="n"/>
      <c r="D1182" s="13" t="n"/>
      <c r="E1182" s="14" t="n"/>
      <c r="F1182" s="15" t="n"/>
      <c r="G1182" s="16">
        <f>IF(B1182="","",IFERROR(INDEX(設定!$B$5:$B$30,MATCH(B1182,設定!$A$5:$A$30,0)),"費目を確認"))</f>
        <v/>
      </c>
    </row>
    <row r="1183">
      <c r="A1183" s="10" t="n"/>
      <c r="B1183" s="11" t="n"/>
      <c r="C1183" s="12" t="n"/>
      <c r="D1183" s="13" t="n"/>
      <c r="E1183" s="14" t="n"/>
      <c r="F1183" s="15" t="n"/>
      <c r="G1183" s="16">
        <f>IF(B1183="","",IFERROR(INDEX(設定!$B$5:$B$30,MATCH(B1183,設定!$A$5:$A$30,0)),"費目を確認"))</f>
        <v/>
      </c>
    </row>
    <row r="1184">
      <c r="A1184" s="10" t="n"/>
      <c r="B1184" s="11" t="n"/>
      <c r="C1184" s="12" t="n"/>
      <c r="D1184" s="13" t="n"/>
      <c r="E1184" s="14" t="n"/>
      <c r="F1184" s="15" t="n"/>
      <c r="G1184" s="16">
        <f>IF(B1184="","",IFERROR(INDEX(設定!$B$5:$B$30,MATCH(B1184,設定!$A$5:$A$30,0)),"費目を確認"))</f>
        <v/>
      </c>
    </row>
    <row r="1185">
      <c r="A1185" s="10" t="n"/>
      <c r="B1185" s="11" t="n"/>
      <c r="C1185" s="12" t="n"/>
      <c r="D1185" s="13" t="n"/>
      <c r="E1185" s="14" t="n"/>
      <c r="F1185" s="15" t="n"/>
      <c r="G1185" s="16">
        <f>IF(B1185="","",IFERROR(INDEX(設定!$B$5:$B$30,MATCH(B1185,設定!$A$5:$A$30,0)),"費目を確認"))</f>
        <v/>
      </c>
    </row>
    <row r="1186">
      <c r="A1186" s="10" t="n"/>
      <c r="B1186" s="11" t="n"/>
      <c r="C1186" s="12" t="n"/>
      <c r="D1186" s="13" t="n"/>
      <c r="E1186" s="14" t="n"/>
      <c r="F1186" s="15" t="n"/>
      <c r="G1186" s="16">
        <f>IF(B1186="","",IFERROR(INDEX(設定!$B$5:$B$30,MATCH(B1186,設定!$A$5:$A$30,0)),"費目を確認"))</f>
        <v/>
      </c>
    </row>
    <row r="1187">
      <c r="A1187" s="10" t="n"/>
      <c r="B1187" s="11" t="n"/>
      <c r="C1187" s="12" t="n"/>
      <c r="D1187" s="13" t="n"/>
      <c r="E1187" s="14" t="n"/>
      <c r="F1187" s="15" t="n"/>
      <c r="G1187" s="16">
        <f>IF(B1187="","",IFERROR(INDEX(設定!$B$5:$B$30,MATCH(B1187,設定!$A$5:$A$30,0)),"費目を確認"))</f>
        <v/>
      </c>
    </row>
    <row r="1188">
      <c r="A1188" s="10" t="n"/>
      <c r="B1188" s="11" t="n"/>
      <c r="C1188" s="12" t="n"/>
      <c r="D1188" s="13" t="n"/>
      <c r="E1188" s="14" t="n"/>
      <c r="F1188" s="15" t="n"/>
      <c r="G1188" s="16">
        <f>IF(B1188="","",IFERROR(INDEX(設定!$B$5:$B$30,MATCH(B1188,設定!$A$5:$A$30,0)),"費目を確認"))</f>
        <v/>
      </c>
    </row>
    <row r="1189">
      <c r="A1189" s="10" t="n"/>
      <c r="B1189" s="11" t="n"/>
      <c r="C1189" s="12" t="n"/>
      <c r="D1189" s="13" t="n"/>
      <c r="E1189" s="14" t="n"/>
      <c r="F1189" s="15" t="n"/>
      <c r="G1189" s="16">
        <f>IF(B1189="","",IFERROR(INDEX(設定!$B$5:$B$30,MATCH(B1189,設定!$A$5:$A$30,0)),"費目を確認"))</f>
        <v/>
      </c>
    </row>
    <row r="1190">
      <c r="A1190" s="10" t="n"/>
      <c r="B1190" s="11" t="n"/>
      <c r="C1190" s="12" t="n"/>
      <c r="D1190" s="13" t="n"/>
      <c r="E1190" s="14" t="n"/>
      <c r="F1190" s="15" t="n"/>
      <c r="G1190" s="16">
        <f>IF(B1190="","",IFERROR(INDEX(設定!$B$5:$B$30,MATCH(B1190,設定!$A$5:$A$30,0)),"費目を確認"))</f>
        <v/>
      </c>
    </row>
    <row r="1191">
      <c r="A1191" s="10" t="n"/>
      <c r="B1191" s="11" t="n"/>
      <c r="C1191" s="12" t="n"/>
      <c r="D1191" s="13" t="n"/>
      <c r="E1191" s="14" t="n"/>
      <c r="F1191" s="15" t="n"/>
      <c r="G1191" s="16">
        <f>IF(B1191="","",IFERROR(INDEX(設定!$B$5:$B$30,MATCH(B1191,設定!$A$5:$A$30,0)),"費目を確認"))</f>
        <v/>
      </c>
    </row>
    <row r="1192">
      <c r="A1192" s="10" t="n"/>
      <c r="B1192" s="11" t="n"/>
      <c r="C1192" s="12" t="n"/>
      <c r="D1192" s="13" t="n"/>
      <c r="E1192" s="14" t="n"/>
      <c r="F1192" s="15" t="n"/>
      <c r="G1192" s="16">
        <f>IF(B1192="","",IFERROR(INDEX(設定!$B$5:$B$30,MATCH(B1192,設定!$A$5:$A$30,0)),"費目を確認"))</f>
        <v/>
      </c>
    </row>
    <row r="1193">
      <c r="A1193" s="10" t="n"/>
      <c r="B1193" s="11" t="n"/>
      <c r="C1193" s="12" t="n"/>
      <c r="D1193" s="13" t="n"/>
      <c r="E1193" s="14" t="n"/>
      <c r="F1193" s="15" t="n"/>
      <c r="G1193" s="16">
        <f>IF(B1193="","",IFERROR(INDEX(設定!$B$5:$B$30,MATCH(B1193,設定!$A$5:$A$30,0)),"費目を確認"))</f>
        <v/>
      </c>
    </row>
    <row r="1194">
      <c r="A1194" s="10" t="n"/>
      <c r="B1194" s="11" t="n"/>
      <c r="C1194" s="12" t="n"/>
      <c r="D1194" s="13" t="n"/>
      <c r="E1194" s="14" t="n"/>
      <c r="F1194" s="15" t="n"/>
      <c r="G1194" s="16">
        <f>IF(B1194="","",IFERROR(INDEX(設定!$B$5:$B$30,MATCH(B1194,設定!$A$5:$A$30,0)),"費目を確認"))</f>
        <v/>
      </c>
    </row>
    <row r="1195">
      <c r="A1195" s="10" t="n"/>
      <c r="B1195" s="11" t="n"/>
      <c r="C1195" s="12" t="n"/>
      <c r="D1195" s="13" t="n"/>
      <c r="E1195" s="14" t="n"/>
      <c r="F1195" s="15" t="n"/>
      <c r="G1195" s="16">
        <f>IF(B1195="","",IFERROR(INDEX(設定!$B$5:$B$30,MATCH(B1195,設定!$A$5:$A$30,0)),"費目を確認"))</f>
        <v/>
      </c>
    </row>
    <row r="1196">
      <c r="A1196" s="10" t="n"/>
      <c r="B1196" s="11" t="n"/>
      <c r="C1196" s="12" t="n"/>
      <c r="D1196" s="13" t="n"/>
      <c r="E1196" s="14" t="n"/>
      <c r="F1196" s="15" t="n"/>
      <c r="G1196" s="16">
        <f>IF(B1196="","",IFERROR(INDEX(設定!$B$5:$B$30,MATCH(B1196,設定!$A$5:$A$30,0)),"費目を確認"))</f>
        <v/>
      </c>
    </row>
    <row r="1197">
      <c r="A1197" s="10" t="n"/>
      <c r="B1197" s="11" t="n"/>
      <c r="C1197" s="12" t="n"/>
      <c r="D1197" s="13" t="n"/>
      <c r="E1197" s="14" t="n"/>
      <c r="F1197" s="15" t="n"/>
      <c r="G1197" s="16">
        <f>IF(B1197="","",IFERROR(INDEX(設定!$B$5:$B$30,MATCH(B1197,設定!$A$5:$A$30,0)),"費目を確認"))</f>
        <v/>
      </c>
    </row>
    <row r="1198">
      <c r="A1198" s="10" t="n"/>
      <c r="B1198" s="11" t="n"/>
      <c r="C1198" s="12" t="n"/>
      <c r="D1198" s="13" t="n"/>
      <c r="E1198" s="14" t="n"/>
      <c r="F1198" s="15" t="n"/>
      <c r="G1198" s="16">
        <f>IF(B1198="","",IFERROR(INDEX(設定!$B$5:$B$30,MATCH(B1198,設定!$A$5:$A$30,0)),"費目を確認"))</f>
        <v/>
      </c>
    </row>
    <row r="1199">
      <c r="A1199" s="10" t="n"/>
      <c r="B1199" s="11" t="n"/>
      <c r="C1199" s="12" t="n"/>
      <c r="D1199" s="13" t="n"/>
      <c r="E1199" s="14" t="n"/>
      <c r="F1199" s="15" t="n"/>
      <c r="G1199" s="16">
        <f>IF(B1199="","",IFERROR(INDEX(設定!$B$5:$B$30,MATCH(B1199,設定!$A$5:$A$30,0)),"費目を確認"))</f>
        <v/>
      </c>
    </row>
    <row r="1200">
      <c r="A1200" s="10" t="n"/>
      <c r="B1200" s="11" t="n"/>
      <c r="C1200" s="12" t="n"/>
      <c r="D1200" s="13" t="n"/>
      <c r="E1200" s="14" t="n"/>
      <c r="F1200" s="15" t="n"/>
      <c r="G1200" s="16">
        <f>IF(B1200="","",IFERROR(INDEX(設定!$B$5:$B$30,MATCH(B1200,設定!$A$5:$A$30,0)),"費目を確認"))</f>
        <v/>
      </c>
    </row>
    <row r="1201">
      <c r="A1201" s="10" t="n"/>
      <c r="B1201" s="11" t="n"/>
      <c r="C1201" s="12" t="n"/>
      <c r="D1201" s="13" t="n"/>
      <c r="E1201" s="14" t="n"/>
      <c r="F1201" s="15" t="n"/>
      <c r="G1201" s="16">
        <f>IF(B1201="","",IFERROR(INDEX(設定!$B$5:$B$30,MATCH(B1201,設定!$A$5:$A$30,0)),"費目を確認"))</f>
        <v/>
      </c>
    </row>
    <row r="1202">
      <c r="A1202" s="10" t="n"/>
      <c r="B1202" s="11" t="n"/>
      <c r="C1202" s="12" t="n"/>
      <c r="D1202" s="13" t="n"/>
      <c r="E1202" s="14" t="n"/>
      <c r="F1202" s="15" t="n"/>
      <c r="G1202" s="16">
        <f>IF(B1202="","",IFERROR(INDEX(設定!$B$5:$B$30,MATCH(B1202,設定!$A$5:$A$30,0)),"費目を確認"))</f>
        <v/>
      </c>
    </row>
    <row r="1203">
      <c r="A1203" s="10" t="n"/>
      <c r="B1203" s="11" t="n"/>
      <c r="C1203" s="12" t="n"/>
      <c r="D1203" s="13" t="n"/>
      <c r="E1203" s="14" t="n"/>
      <c r="F1203" s="15" t="n"/>
      <c r="G1203" s="16">
        <f>IF(B1203="","",IFERROR(INDEX(設定!$B$5:$B$30,MATCH(B1203,設定!$A$5:$A$30,0)),"費目を確認"))</f>
        <v/>
      </c>
    </row>
    <row r="1204">
      <c r="A1204" s="10" t="n"/>
      <c r="B1204" s="11" t="n"/>
      <c r="C1204" s="12" t="n"/>
      <c r="D1204" s="13" t="n"/>
      <c r="E1204" s="14" t="n"/>
      <c r="F1204" s="15" t="n"/>
      <c r="G1204" s="16">
        <f>IF(B1204="","",IFERROR(INDEX(設定!$B$5:$B$30,MATCH(B1204,設定!$A$5:$A$30,0)),"費目を確認"))</f>
        <v/>
      </c>
    </row>
    <row r="1205">
      <c r="A1205" s="10" t="n"/>
      <c r="B1205" s="11" t="n"/>
      <c r="C1205" s="12" t="n"/>
      <c r="D1205" s="13" t="n"/>
      <c r="E1205" s="14" t="n"/>
      <c r="F1205" s="15" t="n"/>
      <c r="G1205" s="16">
        <f>IF(B1205="","",IFERROR(INDEX(設定!$B$5:$B$30,MATCH(B1205,設定!$A$5:$A$30,0)),"費目を確認"))</f>
        <v/>
      </c>
    </row>
    <row r="1206">
      <c r="A1206" s="10" t="n"/>
      <c r="B1206" s="11" t="n"/>
      <c r="C1206" s="12" t="n"/>
      <c r="D1206" s="13" t="n"/>
      <c r="E1206" s="14" t="n"/>
      <c r="F1206" s="15" t="n"/>
      <c r="G1206" s="16">
        <f>IF(B1206="","",IFERROR(INDEX(設定!$B$5:$B$30,MATCH(B1206,設定!$A$5:$A$30,0)),"費目を確認"))</f>
        <v/>
      </c>
    </row>
    <row r="1207">
      <c r="A1207" s="10" t="n"/>
      <c r="B1207" s="11" t="n"/>
      <c r="C1207" s="12" t="n"/>
      <c r="D1207" s="13" t="n"/>
      <c r="E1207" s="14" t="n"/>
      <c r="F1207" s="15" t="n"/>
      <c r="G1207" s="16">
        <f>IF(B1207="","",IFERROR(INDEX(設定!$B$5:$B$30,MATCH(B1207,設定!$A$5:$A$30,0)),"費目を確認"))</f>
        <v/>
      </c>
    </row>
    <row r="1208">
      <c r="A1208" s="10" t="n"/>
      <c r="B1208" s="11" t="n"/>
      <c r="C1208" s="12" t="n"/>
      <c r="D1208" s="13" t="n"/>
      <c r="E1208" s="14" t="n"/>
      <c r="F1208" s="15" t="n"/>
      <c r="G1208" s="16">
        <f>IF(B1208="","",IFERROR(INDEX(設定!$B$5:$B$30,MATCH(B1208,設定!$A$5:$A$30,0)),"費目を確認"))</f>
        <v/>
      </c>
    </row>
    <row r="1209">
      <c r="A1209" s="10" t="n"/>
      <c r="B1209" s="11" t="n"/>
      <c r="C1209" s="12" t="n"/>
      <c r="D1209" s="13" t="n"/>
      <c r="E1209" s="14" t="n"/>
      <c r="F1209" s="15" t="n"/>
      <c r="G1209" s="16">
        <f>IF(B1209="","",IFERROR(INDEX(設定!$B$5:$B$30,MATCH(B1209,設定!$A$5:$A$30,0)),"費目を確認"))</f>
        <v/>
      </c>
    </row>
    <row r="1210">
      <c r="A1210" s="10" t="n"/>
      <c r="B1210" s="11" t="n"/>
      <c r="C1210" s="12" t="n"/>
      <c r="D1210" s="13" t="n"/>
      <c r="E1210" s="14" t="n"/>
      <c r="F1210" s="15" t="n"/>
      <c r="G1210" s="16">
        <f>IF(B1210="","",IFERROR(INDEX(設定!$B$5:$B$30,MATCH(B1210,設定!$A$5:$A$30,0)),"費目を確認"))</f>
        <v/>
      </c>
    </row>
    <row r="1211">
      <c r="A1211" s="10" t="n"/>
      <c r="B1211" s="11" t="n"/>
      <c r="C1211" s="12" t="n"/>
      <c r="D1211" s="13" t="n"/>
      <c r="E1211" s="14" t="n"/>
      <c r="F1211" s="15" t="n"/>
      <c r="G1211" s="16">
        <f>IF(B1211="","",IFERROR(INDEX(設定!$B$5:$B$30,MATCH(B1211,設定!$A$5:$A$30,0)),"費目を確認"))</f>
        <v/>
      </c>
    </row>
    <row r="1212">
      <c r="A1212" s="10" t="n"/>
      <c r="B1212" s="11" t="n"/>
      <c r="C1212" s="12" t="n"/>
      <c r="D1212" s="13" t="n"/>
      <c r="E1212" s="14" t="n"/>
      <c r="F1212" s="15" t="n"/>
      <c r="G1212" s="16">
        <f>IF(B1212="","",IFERROR(INDEX(設定!$B$5:$B$30,MATCH(B1212,設定!$A$5:$A$30,0)),"費目を確認"))</f>
        <v/>
      </c>
    </row>
    <row r="1213">
      <c r="A1213" s="10" t="n"/>
      <c r="B1213" s="11" t="n"/>
      <c r="C1213" s="12" t="n"/>
      <c r="D1213" s="13" t="n"/>
      <c r="E1213" s="14" t="n"/>
      <c r="F1213" s="15" t="n"/>
      <c r="G1213" s="16">
        <f>IF(B1213="","",IFERROR(INDEX(設定!$B$5:$B$30,MATCH(B1213,設定!$A$5:$A$30,0)),"費目を確認"))</f>
        <v/>
      </c>
    </row>
    <row r="1214">
      <c r="A1214" s="10" t="n"/>
      <c r="B1214" s="11" t="n"/>
      <c r="C1214" s="12" t="n"/>
      <c r="D1214" s="13" t="n"/>
      <c r="E1214" s="14" t="n"/>
      <c r="F1214" s="15" t="n"/>
      <c r="G1214" s="16">
        <f>IF(B1214="","",IFERROR(INDEX(設定!$B$5:$B$30,MATCH(B1214,設定!$A$5:$A$30,0)),"費目を確認"))</f>
        <v/>
      </c>
    </row>
    <row r="1215">
      <c r="A1215" s="10" t="n"/>
      <c r="B1215" s="11" t="n"/>
      <c r="C1215" s="12" t="n"/>
      <c r="D1215" s="13" t="n"/>
      <c r="E1215" s="14" t="n"/>
      <c r="F1215" s="15" t="n"/>
      <c r="G1215" s="16">
        <f>IF(B1215="","",IFERROR(INDEX(設定!$B$5:$B$30,MATCH(B1215,設定!$A$5:$A$30,0)),"費目を確認"))</f>
        <v/>
      </c>
    </row>
    <row r="1216">
      <c r="A1216" s="10" t="n"/>
      <c r="B1216" s="11" t="n"/>
      <c r="C1216" s="12" t="n"/>
      <c r="D1216" s="13" t="n"/>
      <c r="E1216" s="14" t="n"/>
      <c r="F1216" s="15" t="n"/>
      <c r="G1216" s="16">
        <f>IF(B1216="","",IFERROR(INDEX(設定!$B$5:$B$30,MATCH(B1216,設定!$A$5:$A$30,0)),"費目を確認"))</f>
        <v/>
      </c>
    </row>
    <row r="1217">
      <c r="A1217" s="10" t="n"/>
      <c r="B1217" s="11" t="n"/>
      <c r="C1217" s="12" t="n"/>
      <c r="D1217" s="13" t="n"/>
      <c r="E1217" s="14" t="n"/>
      <c r="F1217" s="15" t="n"/>
      <c r="G1217" s="16">
        <f>IF(B1217="","",IFERROR(INDEX(設定!$B$5:$B$30,MATCH(B1217,設定!$A$5:$A$30,0)),"費目を確認"))</f>
        <v/>
      </c>
    </row>
    <row r="1218">
      <c r="A1218" s="10" t="n"/>
      <c r="B1218" s="11" t="n"/>
      <c r="C1218" s="12" t="n"/>
      <c r="D1218" s="13" t="n"/>
      <c r="E1218" s="14" t="n"/>
      <c r="F1218" s="15" t="n"/>
      <c r="G1218" s="16">
        <f>IF(B1218="","",IFERROR(INDEX(設定!$B$5:$B$30,MATCH(B1218,設定!$A$5:$A$30,0)),"費目を確認"))</f>
        <v/>
      </c>
    </row>
    <row r="1219">
      <c r="A1219" s="10" t="n"/>
      <c r="B1219" s="11" t="n"/>
      <c r="C1219" s="12" t="n"/>
      <c r="D1219" s="13" t="n"/>
      <c r="E1219" s="14" t="n"/>
      <c r="F1219" s="15" t="n"/>
      <c r="G1219" s="16">
        <f>IF(B1219="","",IFERROR(INDEX(設定!$B$5:$B$30,MATCH(B1219,設定!$A$5:$A$30,0)),"費目を確認"))</f>
        <v/>
      </c>
    </row>
    <row r="1220">
      <c r="A1220" s="10" t="n"/>
      <c r="B1220" s="11" t="n"/>
      <c r="C1220" s="12" t="n"/>
      <c r="D1220" s="13" t="n"/>
      <c r="E1220" s="14" t="n"/>
      <c r="F1220" s="15" t="n"/>
      <c r="G1220" s="16">
        <f>IF(B1220="","",IFERROR(INDEX(設定!$B$5:$B$30,MATCH(B1220,設定!$A$5:$A$30,0)),"費目を確認"))</f>
        <v/>
      </c>
    </row>
    <row r="1221">
      <c r="A1221" s="10" t="n"/>
      <c r="B1221" s="11" t="n"/>
      <c r="C1221" s="12" t="n"/>
      <c r="D1221" s="13" t="n"/>
      <c r="E1221" s="14" t="n"/>
      <c r="F1221" s="15" t="n"/>
      <c r="G1221" s="16">
        <f>IF(B1221="","",IFERROR(INDEX(設定!$B$5:$B$30,MATCH(B1221,設定!$A$5:$A$30,0)),"費目を確認"))</f>
        <v/>
      </c>
    </row>
    <row r="1222">
      <c r="A1222" s="10" t="n"/>
      <c r="B1222" s="11" t="n"/>
      <c r="C1222" s="12" t="n"/>
      <c r="D1222" s="13" t="n"/>
      <c r="E1222" s="14" t="n"/>
      <c r="F1222" s="15" t="n"/>
      <c r="G1222" s="16">
        <f>IF(B1222="","",IFERROR(INDEX(設定!$B$5:$B$30,MATCH(B1222,設定!$A$5:$A$30,0)),"費目を確認"))</f>
        <v/>
      </c>
    </row>
    <row r="1223">
      <c r="A1223" s="10" t="n"/>
      <c r="B1223" s="11" t="n"/>
      <c r="C1223" s="12" t="n"/>
      <c r="D1223" s="13" t="n"/>
      <c r="E1223" s="14" t="n"/>
      <c r="F1223" s="15" t="n"/>
      <c r="G1223" s="16">
        <f>IF(B1223="","",IFERROR(INDEX(設定!$B$5:$B$30,MATCH(B1223,設定!$A$5:$A$30,0)),"費目を確認"))</f>
        <v/>
      </c>
    </row>
    <row r="1224">
      <c r="A1224" s="10" t="n"/>
      <c r="B1224" s="11" t="n"/>
      <c r="C1224" s="12" t="n"/>
      <c r="D1224" s="13" t="n"/>
      <c r="E1224" s="14" t="n"/>
      <c r="F1224" s="15" t="n"/>
      <c r="G1224" s="16">
        <f>IF(B1224="","",IFERROR(INDEX(設定!$B$5:$B$30,MATCH(B1224,設定!$A$5:$A$30,0)),"費目を確認"))</f>
        <v/>
      </c>
    </row>
    <row r="1225">
      <c r="A1225" s="10" t="n"/>
      <c r="B1225" s="11" t="n"/>
      <c r="C1225" s="12" t="n"/>
      <c r="D1225" s="13" t="n"/>
      <c r="E1225" s="14" t="n"/>
      <c r="F1225" s="15" t="n"/>
      <c r="G1225" s="16">
        <f>IF(B1225="","",IFERROR(INDEX(設定!$B$5:$B$30,MATCH(B1225,設定!$A$5:$A$30,0)),"費目を確認"))</f>
        <v/>
      </c>
    </row>
    <row r="1226">
      <c r="A1226" s="10" t="n"/>
      <c r="B1226" s="11" t="n"/>
      <c r="C1226" s="12" t="n"/>
      <c r="D1226" s="13" t="n"/>
      <c r="E1226" s="14" t="n"/>
      <c r="F1226" s="15" t="n"/>
      <c r="G1226" s="16">
        <f>IF(B1226="","",IFERROR(INDEX(設定!$B$5:$B$30,MATCH(B1226,設定!$A$5:$A$30,0)),"費目を確認"))</f>
        <v/>
      </c>
    </row>
    <row r="1227">
      <c r="A1227" s="10" t="n"/>
      <c r="B1227" s="11" t="n"/>
      <c r="C1227" s="12" t="n"/>
      <c r="D1227" s="13" t="n"/>
      <c r="E1227" s="14" t="n"/>
      <c r="F1227" s="15" t="n"/>
      <c r="G1227" s="16">
        <f>IF(B1227="","",IFERROR(INDEX(設定!$B$5:$B$30,MATCH(B1227,設定!$A$5:$A$30,0)),"費目を確認"))</f>
        <v/>
      </c>
    </row>
    <row r="1228">
      <c r="A1228" s="10" t="n"/>
      <c r="B1228" s="11" t="n"/>
      <c r="C1228" s="12" t="n"/>
      <c r="D1228" s="13" t="n"/>
      <c r="E1228" s="14" t="n"/>
      <c r="F1228" s="15" t="n"/>
      <c r="G1228" s="16">
        <f>IF(B1228="","",IFERROR(INDEX(設定!$B$5:$B$30,MATCH(B1228,設定!$A$5:$A$30,0)),"費目を確認"))</f>
        <v/>
      </c>
    </row>
    <row r="1229">
      <c r="A1229" s="10" t="n"/>
      <c r="B1229" s="11" t="n"/>
      <c r="C1229" s="12" t="n"/>
      <c r="D1229" s="13" t="n"/>
      <c r="E1229" s="14" t="n"/>
      <c r="F1229" s="15" t="n"/>
      <c r="G1229" s="16">
        <f>IF(B1229="","",IFERROR(INDEX(設定!$B$5:$B$30,MATCH(B1229,設定!$A$5:$A$30,0)),"費目を確認"))</f>
        <v/>
      </c>
    </row>
    <row r="1230">
      <c r="A1230" s="10" t="n"/>
      <c r="B1230" s="11" t="n"/>
      <c r="C1230" s="12" t="n"/>
      <c r="D1230" s="13" t="n"/>
      <c r="E1230" s="14" t="n"/>
      <c r="F1230" s="15" t="n"/>
      <c r="G1230" s="16">
        <f>IF(B1230="","",IFERROR(INDEX(設定!$B$5:$B$30,MATCH(B1230,設定!$A$5:$A$30,0)),"費目を確認"))</f>
        <v/>
      </c>
    </row>
    <row r="1231">
      <c r="A1231" s="10" t="n"/>
      <c r="B1231" s="11" t="n"/>
      <c r="C1231" s="12" t="n"/>
      <c r="D1231" s="13" t="n"/>
      <c r="E1231" s="14" t="n"/>
      <c r="F1231" s="15" t="n"/>
      <c r="G1231" s="16">
        <f>IF(B1231="","",IFERROR(INDEX(設定!$B$5:$B$30,MATCH(B1231,設定!$A$5:$A$30,0)),"費目を確認"))</f>
        <v/>
      </c>
    </row>
    <row r="1232">
      <c r="A1232" s="10" t="n"/>
      <c r="B1232" s="11" t="n"/>
      <c r="C1232" s="12" t="n"/>
      <c r="D1232" s="13" t="n"/>
      <c r="E1232" s="14" t="n"/>
      <c r="F1232" s="15" t="n"/>
      <c r="G1232" s="16">
        <f>IF(B1232="","",IFERROR(INDEX(設定!$B$5:$B$30,MATCH(B1232,設定!$A$5:$A$30,0)),"費目を確認"))</f>
        <v/>
      </c>
    </row>
    <row r="1233">
      <c r="A1233" s="10" t="n"/>
      <c r="B1233" s="11" t="n"/>
      <c r="C1233" s="12" t="n"/>
      <c r="D1233" s="13" t="n"/>
      <c r="E1233" s="14" t="n"/>
      <c r="F1233" s="15" t="n"/>
      <c r="G1233" s="16">
        <f>IF(B1233="","",IFERROR(INDEX(設定!$B$5:$B$30,MATCH(B1233,設定!$A$5:$A$30,0)),"費目を確認"))</f>
        <v/>
      </c>
    </row>
    <row r="1234">
      <c r="A1234" s="10" t="n"/>
      <c r="B1234" s="11" t="n"/>
      <c r="C1234" s="12" t="n"/>
      <c r="D1234" s="13" t="n"/>
      <c r="E1234" s="14" t="n"/>
      <c r="F1234" s="15" t="n"/>
      <c r="G1234" s="16">
        <f>IF(B1234="","",IFERROR(INDEX(設定!$B$5:$B$30,MATCH(B1234,設定!$A$5:$A$30,0)),"費目を確認"))</f>
        <v/>
      </c>
    </row>
    <row r="1235">
      <c r="A1235" s="10" t="n"/>
      <c r="B1235" s="11" t="n"/>
      <c r="C1235" s="12" t="n"/>
      <c r="D1235" s="13" t="n"/>
      <c r="E1235" s="14" t="n"/>
      <c r="F1235" s="15" t="n"/>
      <c r="G1235" s="16">
        <f>IF(B1235="","",IFERROR(INDEX(設定!$B$5:$B$30,MATCH(B1235,設定!$A$5:$A$30,0)),"費目を確認"))</f>
        <v/>
      </c>
    </row>
    <row r="1236">
      <c r="A1236" s="10" t="n"/>
      <c r="B1236" s="11" t="n"/>
      <c r="C1236" s="12" t="n"/>
      <c r="D1236" s="13" t="n"/>
      <c r="E1236" s="14" t="n"/>
      <c r="F1236" s="15" t="n"/>
      <c r="G1236" s="16">
        <f>IF(B1236="","",IFERROR(INDEX(設定!$B$5:$B$30,MATCH(B1236,設定!$A$5:$A$30,0)),"費目を確認"))</f>
        <v/>
      </c>
    </row>
    <row r="1237">
      <c r="A1237" s="10" t="n"/>
      <c r="B1237" s="11" t="n"/>
      <c r="C1237" s="12" t="n"/>
      <c r="D1237" s="13" t="n"/>
      <c r="E1237" s="14" t="n"/>
      <c r="F1237" s="15" t="n"/>
      <c r="G1237" s="16">
        <f>IF(B1237="","",IFERROR(INDEX(設定!$B$5:$B$30,MATCH(B1237,設定!$A$5:$A$30,0)),"費目を確認"))</f>
        <v/>
      </c>
    </row>
    <row r="1238">
      <c r="A1238" s="10" t="n"/>
      <c r="B1238" s="11" t="n"/>
      <c r="C1238" s="12" t="n"/>
      <c r="D1238" s="13" t="n"/>
      <c r="E1238" s="14" t="n"/>
      <c r="F1238" s="15" t="n"/>
      <c r="G1238" s="16">
        <f>IF(B1238="","",IFERROR(INDEX(設定!$B$5:$B$30,MATCH(B1238,設定!$A$5:$A$30,0)),"費目を確認"))</f>
        <v/>
      </c>
    </row>
    <row r="1239">
      <c r="A1239" s="10" t="n"/>
      <c r="B1239" s="11" t="n"/>
      <c r="C1239" s="12" t="n"/>
      <c r="D1239" s="13" t="n"/>
      <c r="E1239" s="14" t="n"/>
      <c r="F1239" s="15" t="n"/>
      <c r="G1239" s="16">
        <f>IF(B1239="","",IFERROR(INDEX(設定!$B$5:$B$30,MATCH(B1239,設定!$A$5:$A$30,0)),"費目を確認"))</f>
        <v/>
      </c>
    </row>
    <row r="1240">
      <c r="A1240" s="10" t="n"/>
      <c r="B1240" s="11" t="n"/>
      <c r="C1240" s="12" t="n"/>
      <c r="D1240" s="13" t="n"/>
      <c r="E1240" s="14" t="n"/>
      <c r="F1240" s="15" t="n"/>
      <c r="G1240" s="16">
        <f>IF(B1240="","",IFERROR(INDEX(設定!$B$5:$B$30,MATCH(B1240,設定!$A$5:$A$30,0)),"費目を確認"))</f>
        <v/>
      </c>
    </row>
    <row r="1241">
      <c r="A1241" s="10" t="n"/>
      <c r="B1241" s="11" t="n"/>
      <c r="C1241" s="12" t="n"/>
      <c r="D1241" s="13" t="n"/>
      <c r="E1241" s="14" t="n"/>
      <c r="F1241" s="15" t="n"/>
      <c r="G1241" s="16">
        <f>IF(B1241="","",IFERROR(INDEX(設定!$B$5:$B$30,MATCH(B1241,設定!$A$5:$A$30,0)),"費目を確認"))</f>
        <v/>
      </c>
    </row>
    <row r="1242">
      <c r="A1242" s="10" t="n"/>
      <c r="B1242" s="11" t="n"/>
      <c r="C1242" s="12" t="n"/>
      <c r="D1242" s="13" t="n"/>
      <c r="E1242" s="14" t="n"/>
      <c r="F1242" s="15" t="n"/>
      <c r="G1242" s="16">
        <f>IF(B1242="","",IFERROR(INDEX(設定!$B$5:$B$30,MATCH(B1242,設定!$A$5:$A$30,0)),"費目を確認"))</f>
        <v/>
      </c>
    </row>
    <row r="1243">
      <c r="A1243" s="10" t="n"/>
      <c r="B1243" s="11" t="n"/>
      <c r="C1243" s="12" t="n"/>
      <c r="D1243" s="13" t="n"/>
      <c r="E1243" s="14" t="n"/>
      <c r="F1243" s="15" t="n"/>
      <c r="G1243" s="16">
        <f>IF(B1243="","",IFERROR(INDEX(設定!$B$5:$B$30,MATCH(B1243,設定!$A$5:$A$30,0)),"費目を確認"))</f>
        <v/>
      </c>
    </row>
    <row r="1244">
      <c r="A1244" s="10" t="n"/>
      <c r="B1244" s="11" t="n"/>
      <c r="C1244" s="12" t="n"/>
      <c r="D1244" s="13" t="n"/>
      <c r="E1244" s="14" t="n"/>
      <c r="F1244" s="15" t="n"/>
      <c r="G1244" s="16">
        <f>IF(B1244="","",IFERROR(INDEX(設定!$B$5:$B$30,MATCH(B1244,設定!$A$5:$A$30,0)),"費目を確認"))</f>
        <v/>
      </c>
    </row>
    <row r="1245">
      <c r="A1245" s="10" t="n"/>
      <c r="B1245" s="11" t="n"/>
      <c r="C1245" s="12" t="n"/>
      <c r="D1245" s="13" t="n"/>
      <c r="E1245" s="14" t="n"/>
      <c r="F1245" s="15" t="n"/>
      <c r="G1245" s="16">
        <f>IF(B1245="","",IFERROR(INDEX(設定!$B$5:$B$30,MATCH(B1245,設定!$A$5:$A$30,0)),"費目を確認"))</f>
        <v/>
      </c>
    </row>
    <row r="1246">
      <c r="A1246" s="10" t="n"/>
      <c r="B1246" s="11" t="n"/>
      <c r="C1246" s="12" t="n"/>
      <c r="D1246" s="13" t="n"/>
      <c r="E1246" s="14" t="n"/>
      <c r="F1246" s="15" t="n"/>
      <c r="G1246" s="16">
        <f>IF(B1246="","",IFERROR(INDEX(設定!$B$5:$B$30,MATCH(B1246,設定!$A$5:$A$30,0)),"費目を確認"))</f>
        <v/>
      </c>
    </row>
    <row r="1247">
      <c r="A1247" s="10" t="n"/>
      <c r="B1247" s="11" t="n"/>
      <c r="C1247" s="12" t="n"/>
      <c r="D1247" s="13" t="n"/>
      <c r="E1247" s="14" t="n"/>
      <c r="F1247" s="15" t="n"/>
      <c r="G1247" s="16">
        <f>IF(B1247="","",IFERROR(INDEX(設定!$B$5:$B$30,MATCH(B1247,設定!$A$5:$A$30,0)),"費目を確認"))</f>
        <v/>
      </c>
    </row>
    <row r="1248">
      <c r="A1248" s="10" t="n"/>
      <c r="B1248" s="11" t="n"/>
      <c r="C1248" s="12" t="n"/>
      <c r="D1248" s="13" t="n"/>
      <c r="E1248" s="14" t="n"/>
      <c r="F1248" s="15" t="n"/>
      <c r="G1248" s="16">
        <f>IF(B1248="","",IFERROR(INDEX(設定!$B$5:$B$30,MATCH(B1248,設定!$A$5:$A$30,0)),"費目を確認"))</f>
        <v/>
      </c>
    </row>
    <row r="1249">
      <c r="A1249" s="10" t="n"/>
      <c r="B1249" s="11" t="n"/>
      <c r="C1249" s="12" t="n"/>
      <c r="D1249" s="13" t="n"/>
      <c r="E1249" s="14" t="n"/>
      <c r="F1249" s="15" t="n"/>
      <c r="G1249" s="16">
        <f>IF(B1249="","",IFERROR(INDEX(設定!$B$5:$B$30,MATCH(B1249,設定!$A$5:$A$30,0)),"費目を確認"))</f>
        <v/>
      </c>
    </row>
    <row r="1250">
      <c r="A1250" s="10" t="n"/>
      <c r="B1250" s="11" t="n"/>
      <c r="C1250" s="12" t="n"/>
      <c r="D1250" s="13" t="n"/>
      <c r="E1250" s="14" t="n"/>
      <c r="F1250" s="15" t="n"/>
      <c r="G1250" s="16">
        <f>IF(B1250="","",IFERROR(INDEX(設定!$B$5:$B$30,MATCH(B1250,設定!$A$5:$A$30,0)),"費目を確認"))</f>
        <v/>
      </c>
    </row>
    <row r="1251">
      <c r="A1251" s="10" t="n"/>
      <c r="B1251" s="11" t="n"/>
      <c r="C1251" s="12" t="n"/>
      <c r="D1251" s="13" t="n"/>
      <c r="E1251" s="14" t="n"/>
      <c r="F1251" s="15" t="n"/>
      <c r="G1251" s="16">
        <f>IF(B1251="","",IFERROR(INDEX(設定!$B$5:$B$30,MATCH(B1251,設定!$A$5:$A$30,0)),"費目を確認"))</f>
        <v/>
      </c>
    </row>
    <row r="1252">
      <c r="A1252" s="10" t="n"/>
      <c r="B1252" s="11" t="n"/>
      <c r="C1252" s="12" t="n"/>
      <c r="D1252" s="13" t="n"/>
      <c r="E1252" s="14" t="n"/>
      <c r="F1252" s="15" t="n"/>
      <c r="G1252" s="16">
        <f>IF(B1252="","",IFERROR(INDEX(設定!$B$5:$B$30,MATCH(B1252,設定!$A$5:$A$30,0)),"費目を確認"))</f>
        <v/>
      </c>
    </row>
    <row r="1253">
      <c r="A1253" s="10" t="n"/>
      <c r="B1253" s="11" t="n"/>
      <c r="C1253" s="12" t="n"/>
      <c r="D1253" s="13" t="n"/>
      <c r="E1253" s="14" t="n"/>
      <c r="F1253" s="15" t="n"/>
      <c r="G1253" s="16">
        <f>IF(B1253="","",IFERROR(INDEX(設定!$B$5:$B$30,MATCH(B1253,設定!$A$5:$A$30,0)),"費目を確認"))</f>
        <v/>
      </c>
    </row>
    <row r="1254">
      <c r="A1254" s="10" t="n"/>
      <c r="B1254" s="11" t="n"/>
      <c r="C1254" s="12" t="n"/>
      <c r="D1254" s="13" t="n"/>
      <c r="E1254" s="14" t="n"/>
      <c r="F1254" s="15" t="n"/>
      <c r="G1254" s="16">
        <f>IF(B1254="","",IFERROR(INDEX(設定!$B$5:$B$30,MATCH(B1254,設定!$A$5:$A$30,0)),"費目を確認"))</f>
        <v/>
      </c>
    </row>
    <row r="1255">
      <c r="A1255" s="10" t="n"/>
      <c r="B1255" s="11" t="n"/>
      <c r="C1255" s="12" t="n"/>
      <c r="D1255" s="13" t="n"/>
      <c r="E1255" s="14" t="n"/>
      <c r="F1255" s="15" t="n"/>
      <c r="G1255" s="16">
        <f>IF(B1255="","",IFERROR(INDEX(設定!$B$5:$B$30,MATCH(B1255,設定!$A$5:$A$30,0)),"費目を確認"))</f>
        <v/>
      </c>
    </row>
    <row r="1256">
      <c r="A1256" s="10" t="n"/>
      <c r="B1256" s="11" t="n"/>
      <c r="C1256" s="12" t="n"/>
      <c r="D1256" s="13" t="n"/>
      <c r="E1256" s="14" t="n"/>
      <c r="F1256" s="15" t="n"/>
      <c r="G1256" s="16">
        <f>IF(B1256="","",IFERROR(INDEX(設定!$B$5:$B$30,MATCH(B1256,設定!$A$5:$A$30,0)),"費目を確認"))</f>
        <v/>
      </c>
    </row>
    <row r="1257">
      <c r="A1257" s="10" t="n"/>
      <c r="B1257" s="11" t="n"/>
      <c r="C1257" s="12" t="n"/>
      <c r="D1257" s="13" t="n"/>
      <c r="E1257" s="14" t="n"/>
      <c r="F1257" s="15" t="n"/>
      <c r="G1257" s="16">
        <f>IF(B1257="","",IFERROR(INDEX(設定!$B$5:$B$30,MATCH(B1257,設定!$A$5:$A$30,0)),"費目を確認"))</f>
        <v/>
      </c>
    </row>
    <row r="1258">
      <c r="A1258" s="10" t="n"/>
      <c r="B1258" s="11" t="n"/>
      <c r="C1258" s="12" t="n"/>
      <c r="D1258" s="13" t="n"/>
      <c r="E1258" s="14" t="n"/>
      <c r="F1258" s="15" t="n"/>
      <c r="G1258" s="16">
        <f>IF(B1258="","",IFERROR(INDEX(設定!$B$5:$B$30,MATCH(B1258,設定!$A$5:$A$30,0)),"費目を確認"))</f>
        <v/>
      </c>
    </row>
    <row r="1259">
      <c r="A1259" s="10" t="n"/>
      <c r="B1259" s="11" t="n"/>
      <c r="C1259" s="12" t="n"/>
      <c r="D1259" s="13" t="n"/>
      <c r="E1259" s="14" t="n"/>
      <c r="F1259" s="15" t="n"/>
      <c r="G1259" s="16">
        <f>IF(B1259="","",IFERROR(INDEX(設定!$B$5:$B$30,MATCH(B1259,設定!$A$5:$A$30,0)),"費目を確認"))</f>
        <v/>
      </c>
    </row>
    <row r="1260">
      <c r="A1260" s="10" t="n"/>
      <c r="B1260" s="11" t="n"/>
      <c r="C1260" s="12" t="n"/>
      <c r="D1260" s="13" t="n"/>
      <c r="E1260" s="14" t="n"/>
      <c r="F1260" s="15" t="n"/>
      <c r="G1260" s="16">
        <f>IF(B1260="","",IFERROR(INDEX(設定!$B$5:$B$30,MATCH(B1260,設定!$A$5:$A$30,0)),"費目を確認"))</f>
        <v/>
      </c>
    </row>
    <row r="1261">
      <c r="A1261" s="10" t="n"/>
      <c r="B1261" s="11" t="n"/>
      <c r="C1261" s="12" t="n"/>
      <c r="D1261" s="13" t="n"/>
      <c r="E1261" s="14" t="n"/>
      <c r="F1261" s="15" t="n"/>
      <c r="G1261" s="16">
        <f>IF(B1261="","",IFERROR(INDEX(設定!$B$5:$B$30,MATCH(B1261,設定!$A$5:$A$30,0)),"費目を確認"))</f>
        <v/>
      </c>
    </row>
    <row r="1262">
      <c r="A1262" s="10" t="n"/>
      <c r="B1262" s="11" t="n"/>
      <c r="C1262" s="12" t="n"/>
      <c r="D1262" s="13" t="n"/>
      <c r="E1262" s="14" t="n"/>
      <c r="F1262" s="15" t="n"/>
      <c r="G1262" s="16">
        <f>IF(B1262="","",IFERROR(INDEX(設定!$B$5:$B$30,MATCH(B1262,設定!$A$5:$A$30,0)),"費目を確認"))</f>
        <v/>
      </c>
    </row>
    <row r="1263">
      <c r="A1263" s="10" t="n"/>
      <c r="B1263" s="11" t="n"/>
      <c r="C1263" s="12" t="n"/>
      <c r="D1263" s="13" t="n"/>
      <c r="E1263" s="14" t="n"/>
      <c r="F1263" s="15" t="n"/>
      <c r="G1263" s="16">
        <f>IF(B1263="","",IFERROR(INDEX(設定!$B$5:$B$30,MATCH(B1263,設定!$A$5:$A$30,0)),"費目を確認"))</f>
        <v/>
      </c>
    </row>
    <row r="1264">
      <c r="A1264" s="10" t="n"/>
      <c r="B1264" s="11" t="n"/>
      <c r="C1264" s="12" t="n"/>
      <c r="D1264" s="13" t="n"/>
      <c r="E1264" s="14" t="n"/>
      <c r="F1264" s="15" t="n"/>
      <c r="G1264" s="16">
        <f>IF(B1264="","",IFERROR(INDEX(設定!$B$5:$B$30,MATCH(B1264,設定!$A$5:$A$30,0)),"費目を確認"))</f>
        <v/>
      </c>
    </row>
    <row r="1265">
      <c r="A1265" s="10" t="n"/>
      <c r="B1265" s="11" t="n"/>
      <c r="C1265" s="12" t="n"/>
      <c r="D1265" s="13" t="n"/>
      <c r="E1265" s="14" t="n"/>
      <c r="F1265" s="15" t="n"/>
      <c r="G1265" s="16">
        <f>IF(B1265="","",IFERROR(INDEX(設定!$B$5:$B$30,MATCH(B1265,設定!$A$5:$A$30,0)),"費目を確認"))</f>
        <v/>
      </c>
    </row>
    <row r="1266">
      <c r="A1266" s="10" t="n"/>
      <c r="B1266" s="11" t="n"/>
      <c r="C1266" s="12" t="n"/>
      <c r="D1266" s="13" t="n"/>
      <c r="E1266" s="14" t="n"/>
      <c r="F1266" s="15" t="n"/>
      <c r="G1266" s="16">
        <f>IF(B1266="","",IFERROR(INDEX(設定!$B$5:$B$30,MATCH(B1266,設定!$A$5:$A$30,0)),"費目を確認"))</f>
        <v/>
      </c>
    </row>
    <row r="1267">
      <c r="A1267" s="10" t="n"/>
      <c r="B1267" s="11" t="n"/>
      <c r="C1267" s="12" t="n"/>
      <c r="D1267" s="13" t="n"/>
      <c r="E1267" s="14" t="n"/>
      <c r="F1267" s="15" t="n"/>
      <c r="G1267" s="16">
        <f>IF(B1267="","",IFERROR(INDEX(設定!$B$5:$B$30,MATCH(B1267,設定!$A$5:$A$30,0)),"費目を確認"))</f>
        <v/>
      </c>
    </row>
    <row r="1268">
      <c r="A1268" s="10" t="n"/>
      <c r="B1268" s="11" t="n"/>
      <c r="C1268" s="12" t="n"/>
      <c r="D1268" s="13" t="n"/>
      <c r="E1268" s="14" t="n"/>
      <c r="F1268" s="15" t="n"/>
      <c r="G1268" s="16">
        <f>IF(B1268="","",IFERROR(INDEX(設定!$B$5:$B$30,MATCH(B1268,設定!$A$5:$A$30,0)),"費目を確認"))</f>
        <v/>
      </c>
    </row>
    <row r="1269">
      <c r="A1269" s="10" t="n"/>
      <c r="B1269" s="11" t="n"/>
      <c r="C1269" s="12" t="n"/>
      <c r="D1269" s="13" t="n"/>
      <c r="E1269" s="14" t="n"/>
      <c r="F1269" s="15" t="n"/>
      <c r="G1269" s="16">
        <f>IF(B1269="","",IFERROR(INDEX(設定!$B$5:$B$30,MATCH(B1269,設定!$A$5:$A$30,0)),"費目を確認"))</f>
        <v/>
      </c>
    </row>
    <row r="1270">
      <c r="A1270" s="10" t="n"/>
      <c r="B1270" s="11" t="n"/>
      <c r="C1270" s="12" t="n"/>
      <c r="D1270" s="13" t="n"/>
      <c r="E1270" s="14" t="n"/>
      <c r="F1270" s="15" t="n"/>
      <c r="G1270" s="16">
        <f>IF(B1270="","",IFERROR(INDEX(設定!$B$5:$B$30,MATCH(B1270,設定!$A$5:$A$30,0)),"費目を確認"))</f>
        <v/>
      </c>
    </row>
    <row r="1271">
      <c r="A1271" s="10" t="n"/>
      <c r="B1271" s="11" t="n"/>
      <c r="C1271" s="12" t="n"/>
      <c r="D1271" s="13" t="n"/>
      <c r="E1271" s="14" t="n"/>
      <c r="F1271" s="15" t="n"/>
      <c r="G1271" s="16">
        <f>IF(B1271="","",IFERROR(INDEX(設定!$B$5:$B$30,MATCH(B1271,設定!$A$5:$A$30,0)),"費目を確認"))</f>
        <v/>
      </c>
    </row>
    <row r="1272">
      <c r="A1272" s="10" t="n"/>
      <c r="B1272" s="11" t="n"/>
      <c r="C1272" s="12" t="n"/>
      <c r="D1272" s="13" t="n"/>
      <c r="E1272" s="14" t="n"/>
      <c r="F1272" s="15" t="n"/>
      <c r="G1272" s="16">
        <f>IF(B1272="","",IFERROR(INDEX(設定!$B$5:$B$30,MATCH(B1272,設定!$A$5:$A$30,0)),"費目を確認"))</f>
        <v/>
      </c>
    </row>
    <row r="1273">
      <c r="A1273" s="10" t="n"/>
      <c r="B1273" s="11" t="n"/>
      <c r="C1273" s="12" t="n"/>
      <c r="D1273" s="13" t="n"/>
      <c r="E1273" s="14" t="n"/>
      <c r="F1273" s="15" t="n"/>
      <c r="G1273" s="16">
        <f>IF(B1273="","",IFERROR(INDEX(設定!$B$5:$B$30,MATCH(B1273,設定!$A$5:$A$30,0)),"費目を確認"))</f>
        <v/>
      </c>
    </row>
    <row r="1274">
      <c r="A1274" s="10" t="n"/>
      <c r="B1274" s="11" t="n"/>
      <c r="C1274" s="12" t="n"/>
      <c r="D1274" s="13" t="n"/>
      <c r="E1274" s="14" t="n"/>
      <c r="F1274" s="15" t="n"/>
      <c r="G1274" s="16">
        <f>IF(B1274="","",IFERROR(INDEX(設定!$B$5:$B$30,MATCH(B1274,設定!$A$5:$A$30,0)),"費目を確認"))</f>
        <v/>
      </c>
    </row>
    <row r="1275">
      <c r="A1275" s="10" t="n"/>
      <c r="B1275" s="11" t="n"/>
      <c r="C1275" s="12" t="n"/>
      <c r="D1275" s="13" t="n"/>
      <c r="E1275" s="14" t="n"/>
      <c r="F1275" s="15" t="n"/>
      <c r="G1275" s="16">
        <f>IF(B1275="","",IFERROR(INDEX(設定!$B$5:$B$30,MATCH(B1275,設定!$A$5:$A$30,0)),"費目を確認"))</f>
        <v/>
      </c>
    </row>
    <row r="1276">
      <c r="A1276" s="10" t="n"/>
      <c r="B1276" s="11" t="n"/>
      <c r="C1276" s="12" t="n"/>
      <c r="D1276" s="13" t="n"/>
      <c r="E1276" s="14" t="n"/>
      <c r="F1276" s="15" t="n"/>
      <c r="G1276" s="16">
        <f>IF(B1276="","",IFERROR(INDEX(設定!$B$5:$B$30,MATCH(B1276,設定!$A$5:$A$30,0)),"費目を確認"))</f>
        <v/>
      </c>
    </row>
    <row r="1277">
      <c r="A1277" s="10" t="n"/>
      <c r="B1277" s="11" t="n"/>
      <c r="C1277" s="12" t="n"/>
      <c r="D1277" s="13" t="n"/>
      <c r="E1277" s="14" t="n"/>
      <c r="F1277" s="15" t="n"/>
      <c r="G1277" s="16">
        <f>IF(B1277="","",IFERROR(INDEX(設定!$B$5:$B$30,MATCH(B1277,設定!$A$5:$A$30,0)),"費目を確認"))</f>
        <v/>
      </c>
    </row>
    <row r="1278">
      <c r="A1278" s="10" t="n"/>
      <c r="B1278" s="11" t="n"/>
      <c r="C1278" s="12" t="n"/>
      <c r="D1278" s="13" t="n"/>
      <c r="E1278" s="14" t="n"/>
      <c r="F1278" s="15" t="n"/>
      <c r="G1278" s="16">
        <f>IF(B1278="","",IFERROR(INDEX(設定!$B$5:$B$30,MATCH(B1278,設定!$A$5:$A$30,0)),"費目を確認"))</f>
        <v/>
      </c>
    </row>
    <row r="1279">
      <c r="A1279" s="10" t="n"/>
      <c r="B1279" s="11" t="n"/>
      <c r="C1279" s="12" t="n"/>
      <c r="D1279" s="13" t="n"/>
      <c r="E1279" s="14" t="n"/>
      <c r="F1279" s="15" t="n"/>
      <c r="G1279" s="16">
        <f>IF(B1279="","",IFERROR(INDEX(設定!$B$5:$B$30,MATCH(B1279,設定!$A$5:$A$30,0)),"費目を確認"))</f>
        <v/>
      </c>
    </row>
    <row r="1280">
      <c r="A1280" s="10" t="n"/>
      <c r="B1280" s="11" t="n"/>
      <c r="C1280" s="12" t="n"/>
      <c r="D1280" s="13" t="n"/>
      <c r="E1280" s="14" t="n"/>
      <c r="F1280" s="15" t="n"/>
      <c r="G1280" s="16">
        <f>IF(B1280="","",IFERROR(INDEX(設定!$B$5:$B$30,MATCH(B1280,設定!$A$5:$A$30,0)),"費目を確認"))</f>
        <v/>
      </c>
    </row>
    <row r="1281">
      <c r="A1281" s="10" t="n"/>
      <c r="B1281" s="11" t="n"/>
      <c r="C1281" s="12" t="n"/>
      <c r="D1281" s="13" t="n"/>
      <c r="E1281" s="14" t="n"/>
      <c r="F1281" s="15" t="n"/>
      <c r="G1281" s="16">
        <f>IF(B1281="","",IFERROR(INDEX(設定!$B$5:$B$30,MATCH(B1281,設定!$A$5:$A$30,0)),"費目を確認"))</f>
        <v/>
      </c>
    </row>
    <row r="1282">
      <c r="A1282" s="10" t="n"/>
      <c r="B1282" s="11" t="n"/>
      <c r="C1282" s="12" t="n"/>
      <c r="D1282" s="13" t="n"/>
      <c r="E1282" s="14" t="n"/>
      <c r="F1282" s="15" t="n"/>
      <c r="G1282" s="16">
        <f>IF(B1282="","",IFERROR(INDEX(設定!$B$5:$B$30,MATCH(B1282,設定!$A$5:$A$30,0)),"費目を確認"))</f>
        <v/>
      </c>
    </row>
    <row r="1283">
      <c r="A1283" s="10" t="n"/>
      <c r="B1283" s="11" t="n"/>
      <c r="C1283" s="12" t="n"/>
      <c r="D1283" s="13" t="n"/>
      <c r="E1283" s="14" t="n"/>
      <c r="F1283" s="15" t="n"/>
      <c r="G1283" s="16">
        <f>IF(B1283="","",IFERROR(INDEX(設定!$B$5:$B$30,MATCH(B1283,設定!$A$5:$A$30,0)),"費目を確認"))</f>
        <v/>
      </c>
    </row>
    <row r="1284">
      <c r="A1284" s="10" t="n"/>
      <c r="B1284" s="11" t="n"/>
      <c r="C1284" s="12" t="n"/>
      <c r="D1284" s="13" t="n"/>
      <c r="E1284" s="14" t="n"/>
      <c r="F1284" s="15" t="n"/>
      <c r="G1284" s="16">
        <f>IF(B1284="","",IFERROR(INDEX(設定!$B$5:$B$30,MATCH(B1284,設定!$A$5:$A$30,0)),"費目を確認"))</f>
        <v/>
      </c>
    </row>
    <row r="1285">
      <c r="A1285" s="10" t="n"/>
      <c r="B1285" s="11" t="n"/>
      <c r="C1285" s="12" t="n"/>
      <c r="D1285" s="13" t="n"/>
      <c r="E1285" s="14" t="n"/>
      <c r="F1285" s="15" t="n"/>
      <c r="G1285" s="16">
        <f>IF(B1285="","",IFERROR(INDEX(設定!$B$5:$B$30,MATCH(B1285,設定!$A$5:$A$30,0)),"費目を確認"))</f>
        <v/>
      </c>
    </row>
    <row r="1286">
      <c r="A1286" s="10" t="n"/>
      <c r="B1286" s="11" t="n"/>
      <c r="C1286" s="12" t="n"/>
      <c r="D1286" s="13" t="n"/>
      <c r="E1286" s="14" t="n"/>
      <c r="F1286" s="15" t="n"/>
      <c r="G1286" s="16">
        <f>IF(B1286="","",IFERROR(INDEX(設定!$B$5:$B$30,MATCH(B1286,設定!$A$5:$A$30,0)),"費目を確認"))</f>
        <v/>
      </c>
    </row>
    <row r="1287">
      <c r="A1287" s="10" t="n"/>
      <c r="B1287" s="11" t="n"/>
      <c r="C1287" s="12" t="n"/>
      <c r="D1287" s="13" t="n"/>
      <c r="E1287" s="14" t="n"/>
      <c r="F1287" s="15" t="n"/>
      <c r="G1287" s="16">
        <f>IF(B1287="","",IFERROR(INDEX(設定!$B$5:$B$30,MATCH(B1287,設定!$A$5:$A$30,0)),"費目を確認"))</f>
        <v/>
      </c>
    </row>
    <row r="1288">
      <c r="A1288" s="10" t="n"/>
      <c r="B1288" s="11" t="n"/>
      <c r="C1288" s="12" t="n"/>
      <c r="D1288" s="13" t="n"/>
      <c r="E1288" s="14" t="n"/>
      <c r="F1288" s="15" t="n"/>
      <c r="G1288" s="16">
        <f>IF(B1288="","",IFERROR(INDEX(設定!$B$5:$B$30,MATCH(B1288,設定!$A$5:$A$30,0)),"費目を確認"))</f>
        <v/>
      </c>
    </row>
    <row r="1289">
      <c r="A1289" s="10" t="n"/>
      <c r="B1289" s="11" t="n"/>
      <c r="C1289" s="12" t="n"/>
      <c r="D1289" s="13" t="n"/>
      <c r="E1289" s="14" t="n"/>
      <c r="F1289" s="15" t="n"/>
      <c r="G1289" s="16">
        <f>IF(B1289="","",IFERROR(INDEX(設定!$B$5:$B$30,MATCH(B1289,設定!$A$5:$A$30,0)),"費目を確認"))</f>
        <v/>
      </c>
    </row>
    <row r="1290">
      <c r="A1290" s="10" t="n"/>
      <c r="B1290" s="11" t="n"/>
      <c r="C1290" s="12" t="n"/>
      <c r="D1290" s="13" t="n"/>
      <c r="E1290" s="14" t="n"/>
      <c r="F1290" s="15" t="n"/>
      <c r="G1290" s="16">
        <f>IF(B1290="","",IFERROR(INDEX(設定!$B$5:$B$30,MATCH(B1290,設定!$A$5:$A$30,0)),"費目を確認"))</f>
        <v/>
      </c>
    </row>
    <row r="1291">
      <c r="A1291" s="10" t="n"/>
      <c r="B1291" s="11" t="n"/>
      <c r="C1291" s="12" t="n"/>
      <c r="D1291" s="13" t="n"/>
      <c r="E1291" s="14" t="n"/>
      <c r="F1291" s="15" t="n"/>
      <c r="G1291" s="16">
        <f>IF(B1291="","",IFERROR(INDEX(設定!$B$5:$B$30,MATCH(B1291,設定!$A$5:$A$30,0)),"費目を確認"))</f>
        <v/>
      </c>
    </row>
    <row r="1292">
      <c r="A1292" s="10" t="n"/>
      <c r="B1292" s="11" t="n"/>
      <c r="C1292" s="12" t="n"/>
      <c r="D1292" s="13" t="n"/>
      <c r="E1292" s="14" t="n"/>
      <c r="F1292" s="15" t="n"/>
      <c r="G1292" s="16">
        <f>IF(B1292="","",IFERROR(INDEX(設定!$B$5:$B$30,MATCH(B1292,設定!$A$5:$A$30,0)),"費目を確認"))</f>
        <v/>
      </c>
    </row>
    <row r="1293">
      <c r="A1293" s="10" t="n"/>
      <c r="B1293" s="11" t="n"/>
      <c r="C1293" s="12" t="n"/>
      <c r="D1293" s="13" t="n"/>
      <c r="E1293" s="14" t="n"/>
      <c r="F1293" s="15" t="n"/>
      <c r="G1293" s="16">
        <f>IF(B1293="","",IFERROR(INDEX(設定!$B$5:$B$30,MATCH(B1293,設定!$A$5:$A$30,0)),"費目を確認"))</f>
        <v/>
      </c>
    </row>
    <row r="1294">
      <c r="A1294" s="10" t="n"/>
      <c r="B1294" s="11" t="n"/>
      <c r="C1294" s="12" t="n"/>
      <c r="D1294" s="13" t="n"/>
      <c r="E1294" s="14" t="n"/>
      <c r="F1294" s="15" t="n"/>
      <c r="G1294" s="16">
        <f>IF(B1294="","",IFERROR(INDEX(設定!$B$5:$B$30,MATCH(B1294,設定!$A$5:$A$30,0)),"費目を確認"))</f>
        <v/>
      </c>
    </row>
    <row r="1295">
      <c r="A1295" s="10" t="n"/>
      <c r="B1295" s="11" t="n"/>
      <c r="C1295" s="12" t="n"/>
      <c r="D1295" s="13" t="n"/>
      <c r="E1295" s="14" t="n"/>
      <c r="F1295" s="15" t="n"/>
      <c r="G1295" s="16">
        <f>IF(B1295="","",IFERROR(INDEX(設定!$B$5:$B$30,MATCH(B1295,設定!$A$5:$A$30,0)),"費目を確認"))</f>
        <v/>
      </c>
    </row>
    <row r="1296">
      <c r="A1296" s="10" t="n"/>
      <c r="B1296" s="11" t="n"/>
      <c r="C1296" s="12" t="n"/>
      <c r="D1296" s="13" t="n"/>
      <c r="E1296" s="14" t="n"/>
      <c r="F1296" s="15" t="n"/>
      <c r="G1296" s="16">
        <f>IF(B1296="","",IFERROR(INDEX(設定!$B$5:$B$30,MATCH(B1296,設定!$A$5:$A$30,0)),"費目を確認"))</f>
        <v/>
      </c>
    </row>
    <row r="1297">
      <c r="A1297" s="10" t="n"/>
      <c r="B1297" s="11" t="n"/>
      <c r="C1297" s="12" t="n"/>
      <c r="D1297" s="13" t="n"/>
      <c r="E1297" s="14" t="n"/>
      <c r="F1297" s="15" t="n"/>
      <c r="G1297" s="16">
        <f>IF(B1297="","",IFERROR(INDEX(設定!$B$5:$B$30,MATCH(B1297,設定!$A$5:$A$30,0)),"費目を確認"))</f>
        <v/>
      </c>
    </row>
    <row r="1298">
      <c r="A1298" s="10" t="n"/>
      <c r="B1298" s="11" t="n"/>
      <c r="C1298" s="12" t="n"/>
      <c r="D1298" s="13" t="n"/>
      <c r="E1298" s="14" t="n"/>
      <c r="F1298" s="15" t="n"/>
      <c r="G1298" s="16">
        <f>IF(B1298="","",IFERROR(INDEX(設定!$B$5:$B$30,MATCH(B1298,設定!$A$5:$A$30,0)),"費目を確認"))</f>
        <v/>
      </c>
    </row>
    <row r="1299">
      <c r="A1299" s="10" t="n"/>
      <c r="B1299" s="11" t="n"/>
      <c r="C1299" s="12" t="n"/>
      <c r="D1299" s="13" t="n"/>
      <c r="E1299" s="14" t="n"/>
      <c r="F1299" s="15" t="n"/>
      <c r="G1299" s="16">
        <f>IF(B1299="","",IFERROR(INDEX(設定!$B$5:$B$30,MATCH(B1299,設定!$A$5:$A$30,0)),"費目を確認"))</f>
        <v/>
      </c>
    </row>
    <row r="1300">
      <c r="A1300" s="10" t="n"/>
      <c r="B1300" s="11" t="n"/>
      <c r="C1300" s="12" t="n"/>
      <c r="D1300" s="13" t="n"/>
      <c r="E1300" s="14" t="n"/>
      <c r="F1300" s="15" t="n"/>
      <c r="G1300" s="16">
        <f>IF(B1300="","",IFERROR(INDEX(設定!$B$5:$B$30,MATCH(B1300,設定!$A$5:$A$30,0)),"費目を確認"))</f>
        <v/>
      </c>
    </row>
    <row r="1301">
      <c r="A1301" s="10" t="n"/>
      <c r="B1301" s="11" t="n"/>
      <c r="C1301" s="12" t="n"/>
      <c r="D1301" s="13" t="n"/>
      <c r="E1301" s="14" t="n"/>
      <c r="F1301" s="15" t="n"/>
      <c r="G1301" s="16">
        <f>IF(B1301="","",IFERROR(INDEX(設定!$B$5:$B$30,MATCH(B1301,設定!$A$5:$A$30,0)),"費目を確認"))</f>
        <v/>
      </c>
    </row>
    <row r="1302">
      <c r="A1302" s="10" t="n"/>
      <c r="B1302" s="11" t="n"/>
      <c r="C1302" s="12" t="n"/>
      <c r="D1302" s="13" t="n"/>
      <c r="E1302" s="14" t="n"/>
      <c r="F1302" s="15" t="n"/>
      <c r="G1302" s="16">
        <f>IF(B1302="","",IFERROR(INDEX(設定!$B$5:$B$30,MATCH(B1302,設定!$A$5:$A$30,0)),"費目を確認"))</f>
        <v/>
      </c>
    </row>
    <row r="1303">
      <c r="A1303" s="10" t="n"/>
      <c r="B1303" s="11" t="n"/>
      <c r="C1303" s="12" t="n"/>
      <c r="D1303" s="13" t="n"/>
      <c r="E1303" s="14" t="n"/>
      <c r="F1303" s="15" t="n"/>
      <c r="G1303" s="16">
        <f>IF(B1303="","",IFERROR(INDEX(設定!$B$5:$B$30,MATCH(B1303,設定!$A$5:$A$30,0)),"費目を確認"))</f>
        <v/>
      </c>
    </row>
    <row r="1304">
      <c r="A1304" s="10" t="n"/>
      <c r="B1304" s="11" t="n"/>
      <c r="C1304" s="12" t="n"/>
      <c r="D1304" s="13" t="n"/>
      <c r="E1304" s="14" t="n"/>
      <c r="F1304" s="15" t="n"/>
      <c r="G1304" s="16">
        <f>IF(B1304="","",IFERROR(INDEX(設定!$B$5:$B$30,MATCH(B1304,設定!$A$5:$A$30,0)),"費目を確認"))</f>
        <v/>
      </c>
    </row>
    <row r="1305">
      <c r="A1305" s="10" t="n"/>
      <c r="B1305" s="11" t="n"/>
      <c r="C1305" s="12" t="n"/>
      <c r="D1305" s="13" t="n"/>
      <c r="E1305" s="14" t="n"/>
      <c r="F1305" s="15" t="n"/>
      <c r="G1305" s="16">
        <f>IF(B1305="","",IFERROR(INDEX(設定!$B$5:$B$30,MATCH(B1305,設定!$A$5:$A$30,0)),"費目を確認"))</f>
        <v/>
      </c>
    </row>
    <row r="1306">
      <c r="A1306" s="10" t="n"/>
      <c r="B1306" s="11" t="n"/>
      <c r="C1306" s="12" t="n"/>
      <c r="D1306" s="13" t="n"/>
      <c r="E1306" s="14" t="n"/>
      <c r="F1306" s="15" t="n"/>
      <c r="G1306" s="16">
        <f>IF(B1306="","",IFERROR(INDEX(設定!$B$5:$B$30,MATCH(B1306,設定!$A$5:$A$30,0)),"費目を確認"))</f>
        <v/>
      </c>
    </row>
    <row r="1307">
      <c r="A1307" s="10" t="n"/>
      <c r="B1307" s="11" t="n"/>
      <c r="C1307" s="12" t="n"/>
      <c r="D1307" s="13" t="n"/>
      <c r="E1307" s="14" t="n"/>
      <c r="F1307" s="15" t="n"/>
      <c r="G1307" s="16">
        <f>IF(B1307="","",IFERROR(INDEX(設定!$B$5:$B$30,MATCH(B1307,設定!$A$5:$A$30,0)),"費目を確認"))</f>
        <v/>
      </c>
    </row>
    <row r="1308">
      <c r="A1308" s="10" t="n"/>
      <c r="B1308" s="11" t="n"/>
      <c r="C1308" s="12" t="n"/>
      <c r="D1308" s="13" t="n"/>
      <c r="E1308" s="14" t="n"/>
      <c r="F1308" s="15" t="n"/>
      <c r="G1308" s="16">
        <f>IF(B1308="","",IFERROR(INDEX(設定!$B$5:$B$30,MATCH(B1308,設定!$A$5:$A$30,0)),"費目を確認"))</f>
        <v/>
      </c>
    </row>
    <row r="1309">
      <c r="A1309" s="10" t="n"/>
      <c r="B1309" s="11" t="n"/>
      <c r="C1309" s="12" t="n"/>
      <c r="D1309" s="13" t="n"/>
      <c r="E1309" s="14" t="n"/>
      <c r="F1309" s="15" t="n"/>
      <c r="G1309" s="16">
        <f>IF(B1309="","",IFERROR(INDEX(設定!$B$5:$B$30,MATCH(B1309,設定!$A$5:$A$30,0)),"費目を確認"))</f>
        <v/>
      </c>
    </row>
    <row r="1310">
      <c r="A1310" s="10" t="n"/>
      <c r="B1310" s="11" t="n"/>
      <c r="C1310" s="12" t="n"/>
      <c r="D1310" s="13" t="n"/>
      <c r="E1310" s="14" t="n"/>
      <c r="F1310" s="15" t="n"/>
      <c r="G1310" s="16">
        <f>IF(B1310="","",IFERROR(INDEX(設定!$B$5:$B$30,MATCH(B1310,設定!$A$5:$A$30,0)),"費目を確認"))</f>
        <v/>
      </c>
    </row>
    <row r="1311">
      <c r="A1311" s="10" t="n"/>
      <c r="B1311" s="11" t="n"/>
      <c r="C1311" s="12" t="n"/>
      <c r="D1311" s="13" t="n"/>
      <c r="E1311" s="14" t="n"/>
      <c r="F1311" s="15" t="n"/>
      <c r="G1311" s="16">
        <f>IF(B1311="","",IFERROR(INDEX(設定!$B$5:$B$30,MATCH(B1311,設定!$A$5:$A$30,0)),"費目を確認"))</f>
        <v/>
      </c>
    </row>
    <row r="1312">
      <c r="A1312" s="10" t="n"/>
      <c r="B1312" s="11" t="n"/>
      <c r="C1312" s="12" t="n"/>
      <c r="D1312" s="13" t="n"/>
      <c r="E1312" s="14" t="n"/>
      <c r="F1312" s="15" t="n"/>
      <c r="G1312" s="16">
        <f>IF(B1312="","",IFERROR(INDEX(設定!$B$5:$B$30,MATCH(B1312,設定!$A$5:$A$30,0)),"費目を確認"))</f>
        <v/>
      </c>
    </row>
    <row r="1313">
      <c r="A1313" s="10" t="n"/>
      <c r="B1313" s="11" t="n"/>
      <c r="C1313" s="12" t="n"/>
      <c r="D1313" s="13" t="n"/>
      <c r="E1313" s="14" t="n"/>
      <c r="F1313" s="15" t="n"/>
      <c r="G1313" s="16">
        <f>IF(B1313="","",IFERROR(INDEX(設定!$B$5:$B$30,MATCH(B1313,設定!$A$5:$A$30,0)),"費目を確認"))</f>
        <v/>
      </c>
    </row>
    <row r="1314">
      <c r="A1314" s="10" t="n"/>
      <c r="B1314" s="11" t="n"/>
      <c r="C1314" s="12" t="n"/>
      <c r="D1314" s="13" t="n"/>
      <c r="E1314" s="14" t="n"/>
      <c r="F1314" s="15" t="n"/>
      <c r="G1314" s="16">
        <f>IF(B1314="","",IFERROR(INDEX(設定!$B$5:$B$30,MATCH(B1314,設定!$A$5:$A$30,0)),"費目を確認"))</f>
        <v/>
      </c>
    </row>
    <row r="1315">
      <c r="A1315" s="10" t="n"/>
      <c r="B1315" s="11" t="n"/>
      <c r="C1315" s="12" t="n"/>
      <c r="D1315" s="13" t="n"/>
      <c r="E1315" s="14" t="n"/>
      <c r="F1315" s="15" t="n"/>
      <c r="G1315" s="16">
        <f>IF(B1315="","",IFERROR(INDEX(設定!$B$5:$B$30,MATCH(B1315,設定!$A$5:$A$30,0)),"費目を確認"))</f>
        <v/>
      </c>
    </row>
    <row r="1316">
      <c r="A1316" s="10" t="n"/>
      <c r="B1316" s="11" t="n"/>
      <c r="C1316" s="12" t="n"/>
      <c r="D1316" s="13" t="n"/>
      <c r="E1316" s="14" t="n"/>
      <c r="F1316" s="15" t="n"/>
      <c r="G1316" s="16">
        <f>IF(B1316="","",IFERROR(INDEX(設定!$B$5:$B$30,MATCH(B1316,設定!$A$5:$A$30,0)),"費目を確認"))</f>
        <v/>
      </c>
    </row>
    <row r="1317">
      <c r="A1317" s="10" t="n"/>
      <c r="B1317" s="11" t="n"/>
      <c r="C1317" s="12" t="n"/>
      <c r="D1317" s="13" t="n"/>
      <c r="E1317" s="14" t="n"/>
      <c r="F1317" s="15" t="n"/>
      <c r="G1317" s="16">
        <f>IF(B1317="","",IFERROR(INDEX(設定!$B$5:$B$30,MATCH(B1317,設定!$A$5:$A$30,0)),"費目を確認"))</f>
        <v/>
      </c>
    </row>
    <row r="1318">
      <c r="A1318" s="10" t="n"/>
      <c r="B1318" s="11" t="n"/>
      <c r="C1318" s="12" t="n"/>
      <c r="D1318" s="13" t="n"/>
      <c r="E1318" s="14" t="n"/>
      <c r="F1318" s="15" t="n"/>
      <c r="G1318" s="16">
        <f>IF(B1318="","",IFERROR(INDEX(設定!$B$5:$B$30,MATCH(B1318,設定!$A$5:$A$30,0)),"費目を確認"))</f>
        <v/>
      </c>
    </row>
    <row r="1319">
      <c r="A1319" s="10" t="n"/>
      <c r="B1319" s="11" t="n"/>
      <c r="C1319" s="12" t="n"/>
      <c r="D1319" s="13" t="n"/>
      <c r="E1319" s="14" t="n"/>
      <c r="F1319" s="15" t="n"/>
      <c r="G1319" s="16">
        <f>IF(B1319="","",IFERROR(INDEX(設定!$B$5:$B$30,MATCH(B1319,設定!$A$5:$A$30,0)),"費目を確認"))</f>
        <v/>
      </c>
    </row>
    <row r="1320">
      <c r="A1320" s="10" t="n"/>
      <c r="B1320" s="11" t="n"/>
      <c r="C1320" s="12" t="n"/>
      <c r="D1320" s="13" t="n"/>
      <c r="E1320" s="14" t="n"/>
      <c r="F1320" s="15" t="n"/>
      <c r="G1320" s="16">
        <f>IF(B1320="","",IFERROR(INDEX(設定!$B$5:$B$30,MATCH(B1320,設定!$A$5:$A$30,0)),"費目を確認"))</f>
        <v/>
      </c>
    </row>
    <row r="1321">
      <c r="A1321" s="10" t="n"/>
      <c r="B1321" s="11" t="n"/>
      <c r="C1321" s="12" t="n"/>
      <c r="D1321" s="13" t="n"/>
      <c r="E1321" s="14" t="n"/>
      <c r="F1321" s="15" t="n"/>
      <c r="G1321" s="16">
        <f>IF(B1321="","",IFERROR(INDEX(設定!$B$5:$B$30,MATCH(B1321,設定!$A$5:$A$30,0)),"費目を確認"))</f>
        <v/>
      </c>
    </row>
    <row r="1322">
      <c r="A1322" s="10" t="n"/>
      <c r="B1322" s="11" t="n"/>
      <c r="C1322" s="12" t="n"/>
      <c r="D1322" s="13" t="n"/>
      <c r="E1322" s="14" t="n"/>
      <c r="F1322" s="15" t="n"/>
      <c r="G1322" s="16">
        <f>IF(B1322="","",IFERROR(INDEX(設定!$B$5:$B$30,MATCH(B1322,設定!$A$5:$A$30,0)),"費目を確認"))</f>
        <v/>
      </c>
    </row>
    <row r="1323">
      <c r="A1323" s="10" t="n"/>
      <c r="B1323" s="11" t="n"/>
      <c r="C1323" s="12" t="n"/>
      <c r="D1323" s="13" t="n"/>
      <c r="E1323" s="14" t="n"/>
      <c r="F1323" s="15" t="n"/>
      <c r="G1323" s="16">
        <f>IF(B1323="","",IFERROR(INDEX(設定!$B$5:$B$30,MATCH(B1323,設定!$A$5:$A$30,0)),"費目を確認"))</f>
        <v/>
      </c>
    </row>
    <row r="1324">
      <c r="A1324" s="10" t="n"/>
      <c r="B1324" s="11" t="n"/>
      <c r="C1324" s="12" t="n"/>
      <c r="D1324" s="13" t="n"/>
      <c r="E1324" s="14" t="n"/>
      <c r="F1324" s="15" t="n"/>
      <c r="G1324" s="16">
        <f>IF(B1324="","",IFERROR(INDEX(設定!$B$5:$B$30,MATCH(B1324,設定!$A$5:$A$30,0)),"費目を確認"))</f>
        <v/>
      </c>
    </row>
    <row r="1325">
      <c r="A1325" s="10" t="n"/>
      <c r="B1325" s="11" t="n"/>
      <c r="C1325" s="12" t="n"/>
      <c r="D1325" s="13" t="n"/>
      <c r="E1325" s="14" t="n"/>
      <c r="F1325" s="15" t="n"/>
      <c r="G1325" s="16">
        <f>IF(B1325="","",IFERROR(INDEX(設定!$B$5:$B$30,MATCH(B1325,設定!$A$5:$A$30,0)),"費目を確認"))</f>
        <v/>
      </c>
    </row>
    <row r="1326">
      <c r="A1326" s="10" t="n"/>
      <c r="B1326" s="11" t="n"/>
      <c r="C1326" s="12" t="n"/>
      <c r="D1326" s="13" t="n"/>
      <c r="E1326" s="14" t="n"/>
      <c r="F1326" s="15" t="n"/>
      <c r="G1326" s="16">
        <f>IF(B1326="","",IFERROR(INDEX(設定!$B$5:$B$30,MATCH(B1326,設定!$A$5:$A$30,0)),"費目を確認"))</f>
        <v/>
      </c>
    </row>
    <row r="1327">
      <c r="A1327" s="10" t="n"/>
      <c r="B1327" s="11" t="n"/>
      <c r="C1327" s="12" t="n"/>
      <c r="D1327" s="13" t="n"/>
      <c r="E1327" s="14" t="n"/>
      <c r="F1327" s="15" t="n"/>
      <c r="G1327" s="16">
        <f>IF(B1327="","",IFERROR(INDEX(設定!$B$5:$B$30,MATCH(B1327,設定!$A$5:$A$30,0)),"費目を確認"))</f>
        <v/>
      </c>
    </row>
    <row r="1328">
      <c r="A1328" s="10" t="n"/>
      <c r="B1328" s="11" t="n"/>
      <c r="C1328" s="12" t="n"/>
      <c r="D1328" s="13" t="n"/>
      <c r="E1328" s="14" t="n"/>
      <c r="F1328" s="15" t="n"/>
      <c r="G1328" s="16">
        <f>IF(B1328="","",IFERROR(INDEX(設定!$B$5:$B$30,MATCH(B1328,設定!$A$5:$A$30,0)),"費目を確認"))</f>
        <v/>
      </c>
    </row>
    <row r="1329">
      <c r="A1329" s="10" t="n"/>
      <c r="B1329" s="11" t="n"/>
      <c r="C1329" s="12" t="n"/>
      <c r="D1329" s="13" t="n"/>
      <c r="E1329" s="14" t="n"/>
      <c r="F1329" s="15" t="n"/>
      <c r="G1329" s="16">
        <f>IF(B1329="","",IFERROR(INDEX(設定!$B$5:$B$30,MATCH(B1329,設定!$A$5:$A$30,0)),"費目を確認"))</f>
        <v/>
      </c>
    </row>
    <row r="1330">
      <c r="A1330" s="10" t="n"/>
      <c r="B1330" s="11" t="n"/>
      <c r="C1330" s="12" t="n"/>
      <c r="D1330" s="13" t="n"/>
      <c r="E1330" s="14" t="n"/>
      <c r="F1330" s="15" t="n"/>
      <c r="G1330" s="16">
        <f>IF(B1330="","",IFERROR(INDEX(設定!$B$5:$B$30,MATCH(B1330,設定!$A$5:$A$30,0)),"費目を確認"))</f>
        <v/>
      </c>
    </row>
    <row r="1331">
      <c r="A1331" s="10" t="n"/>
      <c r="B1331" s="11" t="n"/>
      <c r="C1331" s="12" t="n"/>
      <c r="D1331" s="13" t="n"/>
      <c r="E1331" s="14" t="n"/>
      <c r="F1331" s="15" t="n"/>
      <c r="G1331" s="16">
        <f>IF(B1331="","",IFERROR(INDEX(設定!$B$5:$B$30,MATCH(B1331,設定!$A$5:$A$30,0)),"費目を確認"))</f>
        <v/>
      </c>
    </row>
    <row r="1332">
      <c r="A1332" s="10" t="n"/>
      <c r="B1332" s="11" t="n"/>
      <c r="C1332" s="12" t="n"/>
      <c r="D1332" s="13" t="n"/>
      <c r="E1332" s="14" t="n"/>
      <c r="F1332" s="15" t="n"/>
      <c r="G1332" s="16">
        <f>IF(B1332="","",IFERROR(INDEX(設定!$B$5:$B$30,MATCH(B1332,設定!$A$5:$A$30,0)),"費目を確認"))</f>
        <v/>
      </c>
    </row>
    <row r="1333">
      <c r="A1333" s="10" t="n"/>
      <c r="B1333" s="11" t="n"/>
      <c r="C1333" s="12" t="n"/>
      <c r="D1333" s="13" t="n"/>
      <c r="E1333" s="14" t="n"/>
      <c r="F1333" s="15" t="n"/>
      <c r="G1333" s="16">
        <f>IF(B1333="","",IFERROR(INDEX(設定!$B$5:$B$30,MATCH(B1333,設定!$A$5:$A$30,0)),"費目を確認"))</f>
        <v/>
      </c>
    </row>
    <row r="1334">
      <c r="A1334" s="10" t="n"/>
      <c r="B1334" s="11" t="n"/>
      <c r="C1334" s="12" t="n"/>
      <c r="D1334" s="13" t="n"/>
      <c r="E1334" s="14" t="n"/>
      <c r="F1334" s="15" t="n"/>
      <c r="G1334" s="16">
        <f>IF(B1334="","",IFERROR(INDEX(設定!$B$5:$B$30,MATCH(B1334,設定!$A$5:$A$30,0)),"費目を確認"))</f>
        <v/>
      </c>
    </row>
    <row r="1335">
      <c r="A1335" s="10" t="n"/>
      <c r="B1335" s="11" t="n"/>
      <c r="C1335" s="12" t="n"/>
      <c r="D1335" s="13" t="n"/>
      <c r="E1335" s="14" t="n"/>
      <c r="F1335" s="15" t="n"/>
      <c r="G1335" s="16">
        <f>IF(B1335="","",IFERROR(INDEX(設定!$B$5:$B$30,MATCH(B1335,設定!$A$5:$A$30,0)),"費目を確認"))</f>
        <v/>
      </c>
    </row>
    <row r="1336">
      <c r="A1336" s="10" t="n"/>
      <c r="B1336" s="11" t="n"/>
      <c r="C1336" s="12" t="n"/>
      <c r="D1336" s="13" t="n"/>
      <c r="E1336" s="14" t="n"/>
      <c r="F1336" s="15" t="n"/>
      <c r="G1336" s="16">
        <f>IF(B1336="","",IFERROR(INDEX(設定!$B$5:$B$30,MATCH(B1336,設定!$A$5:$A$30,0)),"費目を確認"))</f>
        <v/>
      </c>
    </row>
    <row r="1337">
      <c r="A1337" s="10" t="n"/>
      <c r="B1337" s="11" t="n"/>
      <c r="C1337" s="12" t="n"/>
      <c r="D1337" s="13" t="n"/>
      <c r="E1337" s="14" t="n"/>
      <c r="F1337" s="15" t="n"/>
      <c r="G1337" s="16">
        <f>IF(B1337="","",IFERROR(INDEX(設定!$B$5:$B$30,MATCH(B1337,設定!$A$5:$A$30,0)),"費目を確認"))</f>
        <v/>
      </c>
    </row>
    <row r="1338">
      <c r="A1338" s="10" t="n"/>
      <c r="B1338" s="11" t="n"/>
      <c r="C1338" s="12" t="n"/>
      <c r="D1338" s="13" t="n"/>
      <c r="E1338" s="14" t="n"/>
      <c r="F1338" s="15" t="n"/>
      <c r="G1338" s="16">
        <f>IF(B1338="","",IFERROR(INDEX(設定!$B$5:$B$30,MATCH(B1338,設定!$A$5:$A$30,0)),"費目を確認"))</f>
        <v/>
      </c>
    </row>
    <row r="1339">
      <c r="A1339" s="10" t="n"/>
      <c r="B1339" s="11" t="n"/>
      <c r="C1339" s="12" t="n"/>
      <c r="D1339" s="13" t="n"/>
      <c r="E1339" s="14" t="n"/>
      <c r="F1339" s="15" t="n"/>
      <c r="G1339" s="16">
        <f>IF(B1339="","",IFERROR(INDEX(設定!$B$5:$B$30,MATCH(B1339,設定!$A$5:$A$30,0)),"費目を確認"))</f>
        <v/>
      </c>
    </row>
    <row r="1340">
      <c r="A1340" s="10" t="n"/>
      <c r="B1340" s="11" t="n"/>
      <c r="C1340" s="12" t="n"/>
      <c r="D1340" s="13" t="n"/>
      <c r="E1340" s="14" t="n"/>
      <c r="F1340" s="15" t="n"/>
      <c r="G1340" s="16">
        <f>IF(B1340="","",IFERROR(INDEX(設定!$B$5:$B$30,MATCH(B1340,設定!$A$5:$A$30,0)),"費目を確認"))</f>
        <v/>
      </c>
    </row>
    <row r="1341">
      <c r="A1341" s="10" t="n"/>
      <c r="B1341" s="11" t="n"/>
      <c r="C1341" s="12" t="n"/>
      <c r="D1341" s="13" t="n"/>
      <c r="E1341" s="14" t="n"/>
      <c r="F1341" s="15" t="n"/>
      <c r="G1341" s="16">
        <f>IF(B1341="","",IFERROR(INDEX(設定!$B$5:$B$30,MATCH(B1341,設定!$A$5:$A$30,0)),"費目を確認"))</f>
        <v/>
      </c>
    </row>
    <row r="1342">
      <c r="A1342" s="10" t="n"/>
      <c r="B1342" s="11" t="n"/>
      <c r="C1342" s="12" t="n"/>
      <c r="D1342" s="13" t="n"/>
      <c r="E1342" s="14" t="n"/>
      <c r="F1342" s="15" t="n"/>
      <c r="G1342" s="16">
        <f>IF(B1342="","",IFERROR(INDEX(設定!$B$5:$B$30,MATCH(B1342,設定!$A$5:$A$30,0)),"費目を確認"))</f>
        <v/>
      </c>
    </row>
    <row r="1343">
      <c r="A1343" s="10" t="n"/>
      <c r="B1343" s="11" t="n"/>
      <c r="C1343" s="12" t="n"/>
      <c r="D1343" s="13" t="n"/>
      <c r="E1343" s="14" t="n"/>
      <c r="F1343" s="15" t="n"/>
      <c r="G1343" s="16">
        <f>IF(B1343="","",IFERROR(INDEX(設定!$B$5:$B$30,MATCH(B1343,設定!$A$5:$A$30,0)),"費目を確認"))</f>
        <v/>
      </c>
    </row>
    <row r="1344">
      <c r="A1344" s="10" t="n"/>
      <c r="B1344" s="11" t="n"/>
      <c r="C1344" s="12" t="n"/>
      <c r="D1344" s="13" t="n"/>
      <c r="E1344" s="14" t="n"/>
      <c r="F1344" s="15" t="n"/>
      <c r="G1344" s="16">
        <f>IF(B1344="","",IFERROR(INDEX(設定!$B$5:$B$30,MATCH(B1344,設定!$A$5:$A$30,0)),"費目を確認"))</f>
        <v/>
      </c>
    </row>
    <row r="1345">
      <c r="A1345" s="10" t="n"/>
      <c r="B1345" s="11" t="n"/>
      <c r="C1345" s="12" t="n"/>
      <c r="D1345" s="13" t="n"/>
      <c r="E1345" s="14" t="n"/>
      <c r="F1345" s="15" t="n"/>
      <c r="G1345" s="16">
        <f>IF(B1345="","",IFERROR(INDEX(設定!$B$5:$B$30,MATCH(B1345,設定!$A$5:$A$30,0)),"費目を確認"))</f>
        <v/>
      </c>
    </row>
    <row r="1346">
      <c r="A1346" s="10" t="n"/>
      <c r="B1346" s="11" t="n"/>
      <c r="C1346" s="12" t="n"/>
      <c r="D1346" s="13" t="n"/>
      <c r="E1346" s="14" t="n"/>
      <c r="F1346" s="15" t="n"/>
      <c r="G1346" s="16">
        <f>IF(B1346="","",IFERROR(INDEX(設定!$B$5:$B$30,MATCH(B1346,設定!$A$5:$A$30,0)),"費目を確認"))</f>
        <v/>
      </c>
    </row>
    <row r="1347">
      <c r="A1347" s="10" t="n"/>
      <c r="B1347" s="11" t="n"/>
      <c r="C1347" s="12" t="n"/>
      <c r="D1347" s="13" t="n"/>
      <c r="E1347" s="14" t="n"/>
      <c r="F1347" s="15" t="n"/>
      <c r="G1347" s="16">
        <f>IF(B1347="","",IFERROR(INDEX(設定!$B$5:$B$30,MATCH(B1347,設定!$A$5:$A$30,0)),"費目を確認"))</f>
        <v/>
      </c>
    </row>
    <row r="1348">
      <c r="A1348" s="10" t="n"/>
      <c r="B1348" s="11" t="n"/>
      <c r="C1348" s="12" t="n"/>
      <c r="D1348" s="13" t="n"/>
      <c r="E1348" s="14" t="n"/>
      <c r="F1348" s="15" t="n"/>
      <c r="G1348" s="16">
        <f>IF(B1348="","",IFERROR(INDEX(設定!$B$5:$B$30,MATCH(B1348,設定!$A$5:$A$30,0)),"費目を確認"))</f>
        <v/>
      </c>
    </row>
    <row r="1349">
      <c r="A1349" s="10" t="n"/>
      <c r="B1349" s="11" t="n"/>
      <c r="C1349" s="12" t="n"/>
      <c r="D1349" s="13" t="n"/>
      <c r="E1349" s="14" t="n"/>
      <c r="F1349" s="15" t="n"/>
      <c r="G1349" s="16">
        <f>IF(B1349="","",IFERROR(INDEX(設定!$B$5:$B$30,MATCH(B1349,設定!$A$5:$A$30,0)),"費目を確認"))</f>
        <v/>
      </c>
    </row>
    <row r="1350">
      <c r="A1350" s="10" t="n"/>
      <c r="B1350" s="11" t="n"/>
      <c r="C1350" s="12" t="n"/>
      <c r="D1350" s="13" t="n"/>
      <c r="E1350" s="14" t="n"/>
      <c r="F1350" s="15" t="n"/>
      <c r="G1350" s="16">
        <f>IF(B1350="","",IFERROR(INDEX(設定!$B$5:$B$30,MATCH(B1350,設定!$A$5:$A$30,0)),"費目を確認"))</f>
        <v/>
      </c>
    </row>
    <row r="1351">
      <c r="A1351" s="10" t="n"/>
      <c r="B1351" s="11" t="n"/>
      <c r="C1351" s="12" t="n"/>
      <c r="D1351" s="13" t="n"/>
      <c r="E1351" s="14" t="n"/>
      <c r="F1351" s="15" t="n"/>
      <c r="G1351" s="16">
        <f>IF(B1351="","",IFERROR(INDEX(設定!$B$5:$B$30,MATCH(B1351,設定!$A$5:$A$30,0)),"費目を確認"))</f>
        <v/>
      </c>
    </row>
    <row r="1352">
      <c r="A1352" s="10" t="n"/>
      <c r="B1352" s="11" t="n"/>
      <c r="C1352" s="12" t="n"/>
      <c r="D1352" s="13" t="n"/>
      <c r="E1352" s="14" t="n"/>
      <c r="F1352" s="15" t="n"/>
      <c r="G1352" s="16">
        <f>IF(B1352="","",IFERROR(INDEX(設定!$B$5:$B$30,MATCH(B1352,設定!$A$5:$A$30,0)),"費目を確認"))</f>
        <v/>
      </c>
    </row>
    <row r="1353">
      <c r="A1353" s="10" t="n"/>
      <c r="B1353" s="11" t="n"/>
      <c r="C1353" s="12" t="n"/>
      <c r="D1353" s="13" t="n"/>
      <c r="E1353" s="14" t="n"/>
      <c r="F1353" s="15" t="n"/>
      <c r="G1353" s="16">
        <f>IF(B1353="","",IFERROR(INDEX(設定!$B$5:$B$30,MATCH(B1353,設定!$A$5:$A$30,0)),"費目を確認"))</f>
        <v/>
      </c>
    </row>
    <row r="1354">
      <c r="A1354" s="10" t="n"/>
      <c r="B1354" s="11" t="n"/>
      <c r="C1354" s="12" t="n"/>
      <c r="D1354" s="13" t="n"/>
      <c r="E1354" s="14" t="n"/>
      <c r="F1354" s="15" t="n"/>
      <c r="G1354" s="16">
        <f>IF(B1354="","",IFERROR(INDEX(設定!$B$5:$B$30,MATCH(B1354,設定!$A$5:$A$30,0)),"費目を確認"))</f>
        <v/>
      </c>
    </row>
    <row r="1355">
      <c r="A1355" s="10" t="n"/>
      <c r="B1355" s="11" t="n"/>
      <c r="C1355" s="12" t="n"/>
      <c r="D1355" s="13" t="n"/>
      <c r="E1355" s="14" t="n"/>
      <c r="F1355" s="15" t="n"/>
      <c r="G1355" s="16">
        <f>IF(B1355="","",IFERROR(INDEX(設定!$B$5:$B$30,MATCH(B1355,設定!$A$5:$A$30,0)),"費目を確認"))</f>
        <v/>
      </c>
    </row>
    <row r="1356">
      <c r="A1356" s="10" t="n"/>
      <c r="B1356" s="11" t="n"/>
      <c r="C1356" s="12" t="n"/>
      <c r="D1356" s="13" t="n"/>
      <c r="E1356" s="14" t="n"/>
      <c r="F1356" s="15" t="n"/>
      <c r="G1356" s="16">
        <f>IF(B1356="","",IFERROR(INDEX(設定!$B$5:$B$30,MATCH(B1356,設定!$A$5:$A$30,0)),"費目を確認"))</f>
        <v/>
      </c>
    </row>
    <row r="1357">
      <c r="A1357" s="10" t="n"/>
      <c r="B1357" s="11" t="n"/>
      <c r="C1357" s="12" t="n"/>
      <c r="D1357" s="13" t="n"/>
      <c r="E1357" s="14" t="n"/>
      <c r="F1357" s="15" t="n"/>
      <c r="G1357" s="16">
        <f>IF(B1357="","",IFERROR(INDEX(設定!$B$5:$B$30,MATCH(B1357,設定!$A$5:$A$30,0)),"費目を確認"))</f>
        <v/>
      </c>
    </row>
    <row r="1358">
      <c r="A1358" s="10" t="n"/>
      <c r="B1358" s="11" t="n"/>
      <c r="C1358" s="12" t="n"/>
      <c r="D1358" s="13" t="n"/>
      <c r="E1358" s="14" t="n"/>
      <c r="F1358" s="15" t="n"/>
      <c r="G1358" s="16">
        <f>IF(B1358="","",IFERROR(INDEX(設定!$B$5:$B$30,MATCH(B1358,設定!$A$5:$A$30,0)),"費目を確認"))</f>
        <v/>
      </c>
    </row>
    <row r="1359">
      <c r="A1359" s="10" t="n"/>
      <c r="B1359" s="11" t="n"/>
      <c r="C1359" s="12" t="n"/>
      <c r="D1359" s="13" t="n"/>
      <c r="E1359" s="14" t="n"/>
      <c r="F1359" s="15" t="n"/>
      <c r="G1359" s="16">
        <f>IF(B1359="","",IFERROR(INDEX(設定!$B$5:$B$30,MATCH(B1359,設定!$A$5:$A$30,0)),"費目を確認"))</f>
        <v/>
      </c>
    </row>
    <row r="1360">
      <c r="A1360" s="10" t="n"/>
      <c r="B1360" s="11" t="n"/>
      <c r="C1360" s="12" t="n"/>
      <c r="D1360" s="13" t="n"/>
      <c r="E1360" s="14" t="n"/>
      <c r="F1360" s="15" t="n"/>
      <c r="G1360" s="16">
        <f>IF(B1360="","",IFERROR(INDEX(設定!$B$5:$B$30,MATCH(B1360,設定!$A$5:$A$30,0)),"費目を確認"))</f>
        <v/>
      </c>
    </row>
    <row r="1361">
      <c r="A1361" s="10" t="n"/>
      <c r="B1361" s="11" t="n"/>
      <c r="C1361" s="12" t="n"/>
      <c r="D1361" s="13" t="n"/>
      <c r="E1361" s="14" t="n"/>
      <c r="F1361" s="15" t="n"/>
      <c r="G1361" s="16">
        <f>IF(B1361="","",IFERROR(INDEX(設定!$B$5:$B$30,MATCH(B1361,設定!$A$5:$A$30,0)),"費目を確認"))</f>
        <v/>
      </c>
    </row>
    <row r="1362">
      <c r="A1362" s="10" t="n"/>
      <c r="B1362" s="11" t="n"/>
      <c r="C1362" s="12" t="n"/>
      <c r="D1362" s="13" t="n"/>
      <c r="E1362" s="14" t="n"/>
      <c r="F1362" s="15" t="n"/>
      <c r="G1362" s="16">
        <f>IF(B1362="","",IFERROR(INDEX(設定!$B$5:$B$30,MATCH(B1362,設定!$A$5:$A$30,0)),"費目を確認"))</f>
        <v/>
      </c>
    </row>
    <row r="1363">
      <c r="A1363" s="10" t="n"/>
      <c r="B1363" s="11" t="n"/>
      <c r="C1363" s="12" t="n"/>
      <c r="D1363" s="13" t="n"/>
      <c r="E1363" s="14" t="n"/>
      <c r="F1363" s="15" t="n"/>
      <c r="G1363" s="16">
        <f>IF(B1363="","",IFERROR(INDEX(設定!$B$5:$B$30,MATCH(B1363,設定!$A$5:$A$30,0)),"費目を確認"))</f>
        <v/>
      </c>
    </row>
    <row r="1364">
      <c r="A1364" s="10" t="n"/>
      <c r="B1364" s="11" t="n"/>
      <c r="C1364" s="12" t="n"/>
      <c r="D1364" s="13" t="n"/>
      <c r="E1364" s="14" t="n"/>
      <c r="F1364" s="15" t="n"/>
      <c r="G1364" s="16">
        <f>IF(B1364="","",IFERROR(INDEX(設定!$B$5:$B$30,MATCH(B1364,設定!$A$5:$A$30,0)),"費目を確認"))</f>
        <v/>
      </c>
    </row>
    <row r="1365">
      <c r="A1365" s="10" t="n"/>
      <c r="B1365" s="11" t="n"/>
      <c r="C1365" s="12" t="n"/>
      <c r="D1365" s="13" t="n"/>
      <c r="E1365" s="14" t="n"/>
      <c r="F1365" s="15" t="n"/>
      <c r="G1365" s="16">
        <f>IF(B1365="","",IFERROR(INDEX(設定!$B$5:$B$30,MATCH(B1365,設定!$A$5:$A$30,0)),"費目を確認"))</f>
        <v/>
      </c>
    </row>
    <row r="1366">
      <c r="A1366" s="10" t="n"/>
      <c r="B1366" s="11" t="n"/>
      <c r="C1366" s="12" t="n"/>
      <c r="D1366" s="13" t="n"/>
      <c r="E1366" s="14" t="n"/>
      <c r="F1366" s="15" t="n"/>
      <c r="G1366" s="16">
        <f>IF(B1366="","",IFERROR(INDEX(設定!$B$5:$B$30,MATCH(B1366,設定!$A$5:$A$30,0)),"費目を確認"))</f>
        <v/>
      </c>
    </row>
    <row r="1367">
      <c r="A1367" s="10" t="n"/>
      <c r="B1367" s="11" t="n"/>
      <c r="C1367" s="12" t="n"/>
      <c r="D1367" s="13" t="n"/>
      <c r="E1367" s="14" t="n"/>
      <c r="F1367" s="15" t="n"/>
      <c r="G1367" s="16">
        <f>IF(B1367="","",IFERROR(INDEX(設定!$B$5:$B$30,MATCH(B1367,設定!$A$5:$A$30,0)),"費目を確認"))</f>
        <v/>
      </c>
    </row>
    <row r="1368">
      <c r="A1368" s="10" t="n"/>
      <c r="B1368" s="11" t="n"/>
      <c r="C1368" s="12" t="n"/>
      <c r="D1368" s="13" t="n"/>
      <c r="E1368" s="14" t="n"/>
      <c r="F1368" s="15" t="n"/>
      <c r="G1368" s="16">
        <f>IF(B1368="","",IFERROR(INDEX(設定!$B$5:$B$30,MATCH(B1368,設定!$A$5:$A$30,0)),"費目を確認"))</f>
        <v/>
      </c>
    </row>
    <row r="1369">
      <c r="A1369" s="10" t="n"/>
      <c r="B1369" s="11" t="n"/>
      <c r="C1369" s="12" t="n"/>
      <c r="D1369" s="13" t="n"/>
      <c r="E1369" s="14" t="n"/>
      <c r="F1369" s="15" t="n"/>
      <c r="G1369" s="16">
        <f>IF(B1369="","",IFERROR(INDEX(設定!$B$5:$B$30,MATCH(B1369,設定!$A$5:$A$30,0)),"費目を確認"))</f>
        <v/>
      </c>
    </row>
    <row r="1370">
      <c r="A1370" s="10" t="n"/>
      <c r="B1370" s="11" t="n"/>
      <c r="C1370" s="12" t="n"/>
      <c r="D1370" s="13" t="n"/>
      <c r="E1370" s="14" t="n"/>
      <c r="F1370" s="15" t="n"/>
      <c r="G1370" s="16">
        <f>IF(B1370="","",IFERROR(INDEX(設定!$B$5:$B$30,MATCH(B1370,設定!$A$5:$A$30,0)),"費目を確認"))</f>
        <v/>
      </c>
    </row>
    <row r="1371">
      <c r="A1371" s="10" t="n"/>
      <c r="B1371" s="11" t="n"/>
      <c r="C1371" s="12" t="n"/>
      <c r="D1371" s="13" t="n"/>
      <c r="E1371" s="14" t="n"/>
      <c r="F1371" s="15" t="n"/>
      <c r="G1371" s="16">
        <f>IF(B1371="","",IFERROR(INDEX(設定!$B$5:$B$30,MATCH(B1371,設定!$A$5:$A$30,0)),"費目を確認"))</f>
        <v/>
      </c>
    </row>
    <row r="1372">
      <c r="A1372" s="10" t="n"/>
      <c r="B1372" s="11" t="n"/>
      <c r="C1372" s="12" t="n"/>
      <c r="D1372" s="13" t="n"/>
      <c r="E1372" s="14" t="n"/>
      <c r="F1372" s="15" t="n"/>
      <c r="G1372" s="16">
        <f>IF(B1372="","",IFERROR(INDEX(設定!$B$5:$B$30,MATCH(B1372,設定!$A$5:$A$30,0)),"費目を確認"))</f>
        <v/>
      </c>
    </row>
    <row r="1373">
      <c r="A1373" s="10" t="n"/>
      <c r="B1373" s="11" t="n"/>
      <c r="C1373" s="12" t="n"/>
      <c r="D1373" s="13" t="n"/>
      <c r="E1373" s="14" t="n"/>
      <c r="F1373" s="15" t="n"/>
      <c r="G1373" s="16">
        <f>IF(B1373="","",IFERROR(INDEX(設定!$B$5:$B$30,MATCH(B1373,設定!$A$5:$A$30,0)),"費目を確認"))</f>
        <v/>
      </c>
    </row>
    <row r="1374">
      <c r="A1374" s="10" t="n"/>
      <c r="B1374" s="11" t="n"/>
      <c r="C1374" s="12" t="n"/>
      <c r="D1374" s="13" t="n"/>
      <c r="E1374" s="14" t="n"/>
      <c r="F1374" s="15" t="n"/>
      <c r="G1374" s="16">
        <f>IF(B1374="","",IFERROR(INDEX(設定!$B$5:$B$30,MATCH(B1374,設定!$A$5:$A$30,0)),"費目を確認"))</f>
        <v/>
      </c>
    </row>
    <row r="1375">
      <c r="A1375" s="10" t="n"/>
      <c r="B1375" s="11" t="n"/>
      <c r="C1375" s="12" t="n"/>
      <c r="D1375" s="13" t="n"/>
      <c r="E1375" s="14" t="n"/>
      <c r="F1375" s="15" t="n"/>
      <c r="G1375" s="16">
        <f>IF(B1375="","",IFERROR(INDEX(設定!$B$5:$B$30,MATCH(B1375,設定!$A$5:$A$30,0)),"費目を確認"))</f>
        <v/>
      </c>
    </row>
    <row r="1376">
      <c r="A1376" s="10" t="n"/>
      <c r="B1376" s="11" t="n"/>
      <c r="C1376" s="12" t="n"/>
      <c r="D1376" s="13" t="n"/>
      <c r="E1376" s="14" t="n"/>
      <c r="F1376" s="15" t="n"/>
      <c r="G1376" s="16">
        <f>IF(B1376="","",IFERROR(INDEX(設定!$B$5:$B$30,MATCH(B1376,設定!$A$5:$A$30,0)),"費目を確認"))</f>
        <v/>
      </c>
    </row>
    <row r="1377">
      <c r="A1377" s="10" t="n"/>
      <c r="B1377" s="11" t="n"/>
      <c r="C1377" s="12" t="n"/>
      <c r="D1377" s="13" t="n"/>
      <c r="E1377" s="14" t="n"/>
      <c r="F1377" s="15" t="n"/>
      <c r="G1377" s="16">
        <f>IF(B1377="","",IFERROR(INDEX(設定!$B$5:$B$30,MATCH(B1377,設定!$A$5:$A$30,0)),"費目を確認"))</f>
        <v/>
      </c>
    </row>
    <row r="1378">
      <c r="A1378" s="10" t="n"/>
      <c r="B1378" s="11" t="n"/>
      <c r="C1378" s="12" t="n"/>
      <c r="D1378" s="13" t="n"/>
      <c r="E1378" s="14" t="n"/>
      <c r="F1378" s="15" t="n"/>
      <c r="G1378" s="16">
        <f>IF(B1378="","",IFERROR(INDEX(設定!$B$5:$B$30,MATCH(B1378,設定!$A$5:$A$30,0)),"費目を確認"))</f>
        <v/>
      </c>
    </row>
    <row r="1379">
      <c r="A1379" s="10" t="n"/>
      <c r="B1379" s="11" t="n"/>
      <c r="C1379" s="12" t="n"/>
      <c r="D1379" s="13" t="n"/>
      <c r="E1379" s="14" t="n"/>
      <c r="F1379" s="15" t="n"/>
      <c r="G1379" s="16">
        <f>IF(B1379="","",IFERROR(INDEX(設定!$B$5:$B$30,MATCH(B1379,設定!$A$5:$A$30,0)),"費目を確認"))</f>
        <v/>
      </c>
    </row>
    <row r="1380">
      <c r="A1380" s="10" t="n"/>
      <c r="B1380" s="11" t="n"/>
      <c r="C1380" s="12" t="n"/>
      <c r="D1380" s="13" t="n"/>
      <c r="E1380" s="14" t="n"/>
      <c r="F1380" s="15" t="n"/>
      <c r="G1380" s="16">
        <f>IF(B1380="","",IFERROR(INDEX(設定!$B$5:$B$30,MATCH(B1380,設定!$A$5:$A$30,0)),"費目を確認"))</f>
        <v/>
      </c>
    </row>
    <row r="1381">
      <c r="A1381" s="10" t="n"/>
      <c r="B1381" s="11" t="n"/>
      <c r="C1381" s="12" t="n"/>
      <c r="D1381" s="13" t="n"/>
      <c r="E1381" s="14" t="n"/>
      <c r="F1381" s="15" t="n"/>
      <c r="G1381" s="16">
        <f>IF(B1381="","",IFERROR(INDEX(設定!$B$5:$B$30,MATCH(B1381,設定!$A$5:$A$30,0)),"費目を確認"))</f>
        <v/>
      </c>
    </row>
    <row r="1382">
      <c r="A1382" s="10" t="n"/>
      <c r="B1382" s="11" t="n"/>
      <c r="C1382" s="12" t="n"/>
      <c r="D1382" s="13" t="n"/>
      <c r="E1382" s="14" t="n"/>
      <c r="F1382" s="15" t="n"/>
      <c r="G1382" s="16">
        <f>IF(B1382="","",IFERROR(INDEX(設定!$B$5:$B$30,MATCH(B1382,設定!$A$5:$A$30,0)),"費目を確認"))</f>
        <v/>
      </c>
    </row>
    <row r="1383">
      <c r="A1383" s="10" t="n"/>
      <c r="B1383" s="11" t="n"/>
      <c r="C1383" s="12" t="n"/>
      <c r="D1383" s="13" t="n"/>
      <c r="E1383" s="14" t="n"/>
      <c r="F1383" s="15" t="n"/>
      <c r="G1383" s="16">
        <f>IF(B1383="","",IFERROR(INDEX(設定!$B$5:$B$30,MATCH(B1383,設定!$A$5:$A$30,0)),"費目を確認"))</f>
        <v/>
      </c>
    </row>
    <row r="1384">
      <c r="A1384" s="10" t="n"/>
      <c r="B1384" s="11" t="n"/>
      <c r="C1384" s="12" t="n"/>
      <c r="D1384" s="13" t="n"/>
      <c r="E1384" s="14" t="n"/>
      <c r="F1384" s="15" t="n"/>
      <c r="G1384" s="16">
        <f>IF(B1384="","",IFERROR(INDEX(設定!$B$5:$B$30,MATCH(B1384,設定!$A$5:$A$30,0)),"費目を確認"))</f>
        <v/>
      </c>
    </row>
    <row r="1385">
      <c r="A1385" s="10" t="n"/>
      <c r="B1385" s="11" t="n"/>
      <c r="C1385" s="12" t="n"/>
      <c r="D1385" s="13" t="n"/>
      <c r="E1385" s="14" t="n"/>
      <c r="F1385" s="15" t="n"/>
      <c r="G1385" s="16">
        <f>IF(B1385="","",IFERROR(INDEX(設定!$B$5:$B$30,MATCH(B1385,設定!$A$5:$A$30,0)),"費目を確認"))</f>
        <v/>
      </c>
    </row>
    <row r="1386">
      <c r="A1386" s="10" t="n"/>
      <c r="B1386" s="11" t="n"/>
      <c r="C1386" s="12" t="n"/>
      <c r="D1386" s="13" t="n"/>
      <c r="E1386" s="14" t="n"/>
      <c r="F1386" s="15" t="n"/>
      <c r="G1386" s="16">
        <f>IF(B1386="","",IFERROR(INDEX(設定!$B$5:$B$30,MATCH(B1386,設定!$A$5:$A$30,0)),"費目を確認"))</f>
        <v/>
      </c>
    </row>
    <row r="1387">
      <c r="A1387" s="10" t="n"/>
      <c r="B1387" s="11" t="n"/>
      <c r="C1387" s="12" t="n"/>
      <c r="D1387" s="13" t="n"/>
      <c r="E1387" s="14" t="n"/>
      <c r="F1387" s="15" t="n"/>
      <c r="G1387" s="16">
        <f>IF(B1387="","",IFERROR(INDEX(設定!$B$5:$B$30,MATCH(B1387,設定!$A$5:$A$30,0)),"費目を確認"))</f>
        <v/>
      </c>
    </row>
    <row r="1388">
      <c r="A1388" s="10" t="n"/>
      <c r="B1388" s="11" t="n"/>
      <c r="C1388" s="12" t="n"/>
      <c r="D1388" s="13" t="n"/>
      <c r="E1388" s="14" t="n"/>
      <c r="F1388" s="15" t="n"/>
      <c r="G1388" s="16">
        <f>IF(B1388="","",IFERROR(INDEX(設定!$B$5:$B$30,MATCH(B1388,設定!$A$5:$A$30,0)),"費目を確認"))</f>
        <v/>
      </c>
    </row>
    <row r="1389">
      <c r="A1389" s="10" t="n"/>
      <c r="B1389" s="11" t="n"/>
      <c r="C1389" s="12" t="n"/>
      <c r="D1389" s="13" t="n"/>
      <c r="E1389" s="14" t="n"/>
      <c r="F1389" s="15" t="n"/>
      <c r="G1389" s="16">
        <f>IF(B1389="","",IFERROR(INDEX(設定!$B$5:$B$30,MATCH(B1389,設定!$A$5:$A$30,0)),"費目を確認"))</f>
        <v/>
      </c>
    </row>
    <row r="1390">
      <c r="A1390" s="10" t="n"/>
      <c r="B1390" s="11" t="n"/>
      <c r="C1390" s="12" t="n"/>
      <c r="D1390" s="13" t="n"/>
      <c r="E1390" s="14" t="n"/>
      <c r="F1390" s="15" t="n"/>
      <c r="G1390" s="16">
        <f>IF(B1390="","",IFERROR(INDEX(設定!$B$5:$B$30,MATCH(B1390,設定!$A$5:$A$30,0)),"費目を確認"))</f>
        <v/>
      </c>
    </row>
    <row r="1391">
      <c r="A1391" s="10" t="n"/>
      <c r="B1391" s="11" t="n"/>
      <c r="C1391" s="12" t="n"/>
      <c r="D1391" s="13" t="n"/>
      <c r="E1391" s="14" t="n"/>
      <c r="F1391" s="15" t="n"/>
      <c r="G1391" s="16">
        <f>IF(B1391="","",IFERROR(INDEX(設定!$B$5:$B$30,MATCH(B1391,設定!$A$5:$A$30,0)),"費目を確認"))</f>
        <v/>
      </c>
    </row>
    <row r="1392">
      <c r="A1392" s="10" t="n"/>
      <c r="B1392" s="11" t="n"/>
      <c r="C1392" s="12" t="n"/>
      <c r="D1392" s="13" t="n"/>
      <c r="E1392" s="14" t="n"/>
      <c r="F1392" s="15" t="n"/>
      <c r="G1392" s="16">
        <f>IF(B1392="","",IFERROR(INDEX(設定!$B$5:$B$30,MATCH(B1392,設定!$A$5:$A$30,0)),"費目を確認"))</f>
        <v/>
      </c>
    </row>
    <row r="1393">
      <c r="A1393" s="10" t="n"/>
      <c r="B1393" s="11" t="n"/>
      <c r="C1393" s="12" t="n"/>
      <c r="D1393" s="13" t="n"/>
      <c r="E1393" s="14" t="n"/>
      <c r="F1393" s="15" t="n"/>
      <c r="G1393" s="16">
        <f>IF(B1393="","",IFERROR(INDEX(設定!$B$5:$B$30,MATCH(B1393,設定!$A$5:$A$30,0)),"費目を確認"))</f>
        <v/>
      </c>
    </row>
    <row r="1394">
      <c r="A1394" s="10" t="n"/>
      <c r="B1394" s="11" t="n"/>
      <c r="C1394" s="12" t="n"/>
      <c r="D1394" s="13" t="n"/>
      <c r="E1394" s="14" t="n"/>
      <c r="F1394" s="15" t="n"/>
      <c r="G1394" s="16">
        <f>IF(B1394="","",IFERROR(INDEX(設定!$B$5:$B$30,MATCH(B1394,設定!$A$5:$A$30,0)),"費目を確認"))</f>
        <v/>
      </c>
    </row>
    <row r="1395">
      <c r="A1395" s="10" t="n"/>
      <c r="B1395" s="11" t="n"/>
      <c r="C1395" s="12" t="n"/>
      <c r="D1395" s="13" t="n"/>
      <c r="E1395" s="14" t="n"/>
      <c r="F1395" s="15" t="n"/>
      <c r="G1395" s="16">
        <f>IF(B1395="","",IFERROR(INDEX(設定!$B$5:$B$30,MATCH(B1395,設定!$A$5:$A$30,0)),"費目を確認"))</f>
        <v/>
      </c>
    </row>
    <row r="1396">
      <c r="A1396" s="10" t="n"/>
      <c r="B1396" s="11" t="n"/>
      <c r="C1396" s="12" t="n"/>
      <c r="D1396" s="13" t="n"/>
      <c r="E1396" s="14" t="n"/>
      <c r="F1396" s="15" t="n"/>
      <c r="G1396" s="16">
        <f>IF(B1396="","",IFERROR(INDEX(設定!$B$5:$B$30,MATCH(B1396,設定!$A$5:$A$30,0)),"費目を確認"))</f>
        <v/>
      </c>
    </row>
    <row r="1397">
      <c r="A1397" s="10" t="n"/>
      <c r="B1397" s="11" t="n"/>
      <c r="C1397" s="12" t="n"/>
      <c r="D1397" s="13" t="n"/>
      <c r="E1397" s="14" t="n"/>
      <c r="F1397" s="15" t="n"/>
      <c r="G1397" s="16">
        <f>IF(B1397="","",IFERROR(INDEX(設定!$B$5:$B$30,MATCH(B1397,設定!$A$5:$A$30,0)),"費目を確認"))</f>
        <v/>
      </c>
    </row>
    <row r="1398">
      <c r="A1398" s="10" t="n"/>
      <c r="B1398" s="11" t="n"/>
      <c r="C1398" s="12" t="n"/>
      <c r="D1398" s="13" t="n"/>
      <c r="E1398" s="14" t="n"/>
      <c r="F1398" s="15" t="n"/>
      <c r="G1398" s="16">
        <f>IF(B1398="","",IFERROR(INDEX(設定!$B$5:$B$30,MATCH(B1398,設定!$A$5:$A$30,0)),"費目を確認"))</f>
        <v/>
      </c>
    </row>
    <row r="1399">
      <c r="A1399" s="10" t="n"/>
      <c r="B1399" s="11" t="n"/>
      <c r="C1399" s="12" t="n"/>
      <c r="D1399" s="13" t="n"/>
      <c r="E1399" s="14" t="n"/>
      <c r="F1399" s="15" t="n"/>
      <c r="G1399" s="16">
        <f>IF(B1399="","",IFERROR(INDEX(設定!$B$5:$B$30,MATCH(B1399,設定!$A$5:$A$30,0)),"費目を確認"))</f>
        <v/>
      </c>
    </row>
    <row r="1400">
      <c r="A1400" s="10" t="n"/>
      <c r="B1400" s="11" t="n"/>
      <c r="C1400" s="12" t="n"/>
      <c r="D1400" s="13" t="n"/>
      <c r="E1400" s="14" t="n"/>
      <c r="F1400" s="15" t="n"/>
      <c r="G1400" s="16">
        <f>IF(B1400="","",IFERROR(INDEX(設定!$B$5:$B$30,MATCH(B1400,設定!$A$5:$A$30,0)),"費目を確認"))</f>
        <v/>
      </c>
    </row>
    <row r="1401">
      <c r="A1401" s="10" t="n"/>
      <c r="B1401" s="11" t="n"/>
      <c r="C1401" s="12" t="n"/>
      <c r="D1401" s="13" t="n"/>
      <c r="E1401" s="14" t="n"/>
      <c r="F1401" s="15" t="n"/>
      <c r="G1401" s="16">
        <f>IF(B1401="","",IFERROR(INDEX(設定!$B$5:$B$30,MATCH(B1401,設定!$A$5:$A$30,0)),"費目を確認"))</f>
        <v/>
      </c>
    </row>
    <row r="1402">
      <c r="A1402" s="10" t="n"/>
      <c r="B1402" s="11" t="n"/>
      <c r="C1402" s="12" t="n"/>
      <c r="D1402" s="13" t="n"/>
      <c r="E1402" s="14" t="n"/>
      <c r="F1402" s="15" t="n"/>
      <c r="G1402" s="16">
        <f>IF(B1402="","",IFERROR(INDEX(設定!$B$5:$B$30,MATCH(B1402,設定!$A$5:$A$30,0)),"費目を確認"))</f>
        <v/>
      </c>
    </row>
    <row r="1403">
      <c r="A1403" s="10" t="n"/>
      <c r="B1403" s="11" t="n"/>
      <c r="C1403" s="12" t="n"/>
      <c r="D1403" s="13" t="n"/>
      <c r="E1403" s="14" t="n"/>
      <c r="F1403" s="15" t="n"/>
      <c r="G1403" s="16">
        <f>IF(B1403="","",IFERROR(INDEX(設定!$B$5:$B$30,MATCH(B1403,設定!$A$5:$A$30,0)),"費目を確認"))</f>
        <v/>
      </c>
    </row>
    <row r="1404">
      <c r="A1404" s="10" t="n"/>
      <c r="B1404" s="11" t="n"/>
      <c r="C1404" s="12" t="n"/>
      <c r="D1404" s="13" t="n"/>
      <c r="E1404" s="14" t="n"/>
      <c r="F1404" s="15" t="n"/>
      <c r="G1404" s="16">
        <f>IF(B1404="","",IFERROR(INDEX(設定!$B$5:$B$30,MATCH(B1404,設定!$A$5:$A$30,0)),"費目を確認"))</f>
        <v/>
      </c>
    </row>
    <row r="1405">
      <c r="A1405" s="10" t="n"/>
      <c r="B1405" s="11" t="n"/>
      <c r="C1405" s="12" t="n"/>
      <c r="D1405" s="13" t="n"/>
      <c r="E1405" s="14" t="n"/>
      <c r="F1405" s="15" t="n"/>
      <c r="G1405" s="16">
        <f>IF(B1405="","",IFERROR(INDEX(設定!$B$5:$B$30,MATCH(B1405,設定!$A$5:$A$30,0)),"費目を確認"))</f>
        <v/>
      </c>
    </row>
    <row r="1406">
      <c r="A1406" s="10" t="n"/>
      <c r="B1406" s="11" t="n"/>
      <c r="C1406" s="12" t="n"/>
      <c r="D1406" s="13" t="n"/>
      <c r="E1406" s="14" t="n"/>
      <c r="F1406" s="15" t="n"/>
      <c r="G1406" s="16">
        <f>IF(B1406="","",IFERROR(INDEX(設定!$B$5:$B$30,MATCH(B1406,設定!$A$5:$A$30,0)),"費目を確認"))</f>
        <v/>
      </c>
    </row>
    <row r="1407">
      <c r="A1407" s="10" t="n"/>
      <c r="B1407" s="11" t="n"/>
      <c r="C1407" s="12" t="n"/>
      <c r="D1407" s="13" t="n"/>
      <c r="E1407" s="14" t="n"/>
      <c r="F1407" s="15" t="n"/>
      <c r="G1407" s="16">
        <f>IF(B1407="","",IFERROR(INDEX(設定!$B$5:$B$30,MATCH(B1407,設定!$A$5:$A$30,0)),"費目を確認"))</f>
        <v/>
      </c>
    </row>
    <row r="1408">
      <c r="A1408" s="10" t="n"/>
      <c r="B1408" s="11" t="n"/>
      <c r="C1408" s="12" t="n"/>
      <c r="D1408" s="13" t="n"/>
      <c r="E1408" s="14" t="n"/>
      <c r="F1408" s="15" t="n"/>
      <c r="G1408" s="16">
        <f>IF(B1408="","",IFERROR(INDEX(設定!$B$5:$B$30,MATCH(B1408,設定!$A$5:$A$30,0)),"費目を確認"))</f>
        <v/>
      </c>
    </row>
    <row r="1409">
      <c r="A1409" s="10" t="n"/>
      <c r="B1409" s="11" t="n"/>
      <c r="C1409" s="12" t="n"/>
      <c r="D1409" s="13" t="n"/>
      <c r="E1409" s="14" t="n"/>
      <c r="F1409" s="15" t="n"/>
      <c r="G1409" s="16">
        <f>IF(B1409="","",IFERROR(INDEX(設定!$B$5:$B$30,MATCH(B1409,設定!$A$5:$A$30,0)),"費目を確認"))</f>
        <v/>
      </c>
    </row>
    <row r="1410">
      <c r="A1410" s="10" t="n"/>
      <c r="B1410" s="11" t="n"/>
      <c r="C1410" s="12" t="n"/>
      <c r="D1410" s="13" t="n"/>
      <c r="E1410" s="14" t="n"/>
      <c r="F1410" s="15" t="n"/>
      <c r="G1410" s="16">
        <f>IF(B1410="","",IFERROR(INDEX(設定!$B$5:$B$30,MATCH(B1410,設定!$A$5:$A$30,0)),"費目を確認"))</f>
        <v/>
      </c>
    </row>
    <row r="1411">
      <c r="A1411" s="10" t="n"/>
      <c r="B1411" s="11" t="n"/>
      <c r="C1411" s="12" t="n"/>
      <c r="D1411" s="13" t="n"/>
      <c r="E1411" s="14" t="n"/>
      <c r="F1411" s="15" t="n"/>
      <c r="G1411" s="16">
        <f>IF(B1411="","",IFERROR(INDEX(設定!$B$5:$B$30,MATCH(B1411,設定!$A$5:$A$30,0)),"費目を確認"))</f>
        <v/>
      </c>
    </row>
    <row r="1412">
      <c r="A1412" s="10" t="n"/>
      <c r="B1412" s="11" t="n"/>
      <c r="C1412" s="12" t="n"/>
      <c r="D1412" s="13" t="n"/>
      <c r="E1412" s="14" t="n"/>
      <c r="F1412" s="15" t="n"/>
      <c r="G1412" s="16">
        <f>IF(B1412="","",IFERROR(INDEX(設定!$B$5:$B$30,MATCH(B1412,設定!$A$5:$A$30,0)),"費目を確認"))</f>
        <v/>
      </c>
    </row>
    <row r="1413">
      <c r="A1413" s="10" t="n"/>
      <c r="B1413" s="11" t="n"/>
      <c r="C1413" s="12" t="n"/>
      <c r="D1413" s="13" t="n"/>
      <c r="E1413" s="14" t="n"/>
      <c r="F1413" s="15" t="n"/>
      <c r="G1413" s="16">
        <f>IF(B1413="","",IFERROR(INDEX(設定!$B$5:$B$30,MATCH(B1413,設定!$A$5:$A$30,0)),"費目を確認"))</f>
        <v/>
      </c>
    </row>
    <row r="1414">
      <c r="A1414" s="10" t="n"/>
      <c r="B1414" s="11" t="n"/>
      <c r="C1414" s="12" t="n"/>
      <c r="D1414" s="13" t="n"/>
      <c r="E1414" s="14" t="n"/>
      <c r="F1414" s="15" t="n"/>
      <c r="G1414" s="16">
        <f>IF(B1414="","",IFERROR(INDEX(設定!$B$5:$B$30,MATCH(B1414,設定!$A$5:$A$30,0)),"費目を確認"))</f>
        <v/>
      </c>
    </row>
    <row r="1415">
      <c r="A1415" s="10" t="n"/>
      <c r="B1415" s="11" t="n"/>
      <c r="C1415" s="12" t="n"/>
      <c r="D1415" s="13" t="n"/>
      <c r="E1415" s="14" t="n"/>
      <c r="F1415" s="15" t="n"/>
      <c r="G1415" s="16">
        <f>IF(B1415="","",IFERROR(INDEX(設定!$B$5:$B$30,MATCH(B1415,設定!$A$5:$A$30,0)),"費目を確認"))</f>
        <v/>
      </c>
    </row>
    <row r="1416">
      <c r="A1416" s="10" t="n"/>
      <c r="B1416" s="11" t="n"/>
      <c r="C1416" s="12" t="n"/>
      <c r="D1416" s="13" t="n"/>
      <c r="E1416" s="14" t="n"/>
      <c r="F1416" s="15" t="n"/>
      <c r="G1416" s="16">
        <f>IF(B1416="","",IFERROR(INDEX(設定!$B$5:$B$30,MATCH(B1416,設定!$A$5:$A$30,0)),"費目を確認"))</f>
        <v/>
      </c>
    </row>
    <row r="1417">
      <c r="A1417" s="10" t="n"/>
      <c r="B1417" s="11" t="n"/>
      <c r="C1417" s="12" t="n"/>
      <c r="D1417" s="13" t="n"/>
      <c r="E1417" s="14" t="n"/>
      <c r="F1417" s="15" t="n"/>
      <c r="G1417" s="16">
        <f>IF(B1417="","",IFERROR(INDEX(設定!$B$5:$B$30,MATCH(B1417,設定!$A$5:$A$30,0)),"費目を確認"))</f>
        <v/>
      </c>
    </row>
    <row r="1418">
      <c r="A1418" s="10" t="n"/>
      <c r="B1418" s="11" t="n"/>
      <c r="C1418" s="12" t="n"/>
      <c r="D1418" s="13" t="n"/>
      <c r="E1418" s="14" t="n"/>
      <c r="F1418" s="15" t="n"/>
      <c r="G1418" s="16">
        <f>IF(B1418="","",IFERROR(INDEX(設定!$B$5:$B$30,MATCH(B1418,設定!$A$5:$A$30,0)),"費目を確認"))</f>
        <v/>
      </c>
    </row>
    <row r="1419">
      <c r="A1419" s="10" t="n"/>
      <c r="B1419" s="11" t="n"/>
      <c r="C1419" s="12" t="n"/>
      <c r="D1419" s="13" t="n"/>
      <c r="E1419" s="14" t="n"/>
      <c r="F1419" s="15" t="n"/>
      <c r="G1419" s="16">
        <f>IF(B1419="","",IFERROR(INDEX(設定!$B$5:$B$30,MATCH(B1419,設定!$A$5:$A$30,0)),"費目を確認"))</f>
        <v/>
      </c>
    </row>
    <row r="1420">
      <c r="A1420" s="10" t="n"/>
      <c r="B1420" s="11" t="n"/>
      <c r="C1420" s="12" t="n"/>
      <c r="D1420" s="13" t="n"/>
      <c r="E1420" s="14" t="n"/>
      <c r="F1420" s="15" t="n"/>
      <c r="G1420" s="16">
        <f>IF(B1420="","",IFERROR(INDEX(設定!$B$5:$B$30,MATCH(B1420,設定!$A$5:$A$30,0)),"費目を確認"))</f>
        <v/>
      </c>
    </row>
    <row r="1421">
      <c r="A1421" s="10" t="n"/>
      <c r="B1421" s="11" t="n"/>
      <c r="C1421" s="12" t="n"/>
      <c r="D1421" s="13" t="n"/>
      <c r="E1421" s="14" t="n"/>
      <c r="F1421" s="15" t="n"/>
      <c r="G1421" s="16">
        <f>IF(B1421="","",IFERROR(INDEX(設定!$B$5:$B$30,MATCH(B1421,設定!$A$5:$A$30,0)),"費目を確認"))</f>
        <v/>
      </c>
    </row>
    <row r="1422">
      <c r="A1422" s="10" t="n"/>
      <c r="B1422" s="11" t="n"/>
      <c r="C1422" s="12" t="n"/>
      <c r="D1422" s="13" t="n"/>
      <c r="E1422" s="14" t="n"/>
      <c r="F1422" s="15" t="n"/>
      <c r="G1422" s="16">
        <f>IF(B1422="","",IFERROR(INDEX(設定!$B$5:$B$30,MATCH(B1422,設定!$A$5:$A$30,0)),"費目を確認"))</f>
        <v/>
      </c>
    </row>
    <row r="1423">
      <c r="A1423" s="10" t="n"/>
      <c r="B1423" s="11" t="n"/>
      <c r="C1423" s="12" t="n"/>
      <c r="D1423" s="13" t="n"/>
      <c r="E1423" s="14" t="n"/>
      <c r="F1423" s="15" t="n"/>
      <c r="G1423" s="16">
        <f>IF(B1423="","",IFERROR(INDEX(設定!$B$5:$B$30,MATCH(B1423,設定!$A$5:$A$30,0)),"費目を確認"))</f>
        <v/>
      </c>
    </row>
    <row r="1424">
      <c r="A1424" s="10" t="n"/>
      <c r="B1424" s="11" t="n"/>
      <c r="C1424" s="12" t="n"/>
      <c r="D1424" s="13" t="n"/>
      <c r="E1424" s="14" t="n"/>
      <c r="F1424" s="15" t="n"/>
      <c r="G1424" s="16">
        <f>IF(B1424="","",IFERROR(INDEX(設定!$B$5:$B$30,MATCH(B1424,設定!$A$5:$A$30,0)),"費目を確認"))</f>
        <v/>
      </c>
    </row>
    <row r="1425">
      <c r="A1425" s="10" t="n"/>
      <c r="B1425" s="11" t="n"/>
      <c r="C1425" s="12" t="n"/>
      <c r="D1425" s="13" t="n"/>
      <c r="E1425" s="14" t="n"/>
      <c r="F1425" s="15" t="n"/>
      <c r="G1425" s="16">
        <f>IF(B1425="","",IFERROR(INDEX(設定!$B$5:$B$30,MATCH(B1425,設定!$A$5:$A$30,0)),"費目を確認"))</f>
        <v/>
      </c>
    </row>
    <row r="1426">
      <c r="A1426" s="10" t="n"/>
      <c r="B1426" s="11" t="n"/>
      <c r="C1426" s="12" t="n"/>
      <c r="D1426" s="13" t="n"/>
      <c r="E1426" s="14" t="n"/>
      <c r="F1426" s="15" t="n"/>
      <c r="G1426" s="16">
        <f>IF(B1426="","",IFERROR(INDEX(設定!$B$5:$B$30,MATCH(B1426,設定!$A$5:$A$30,0)),"費目を確認"))</f>
        <v/>
      </c>
    </row>
    <row r="1427">
      <c r="A1427" s="10" t="n"/>
      <c r="B1427" s="11" t="n"/>
      <c r="C1427" s="12" t="n"/>
      <c r="D1427" s="13" t="n"/>
      <c r="E1427" s="14" t="n"/>
      <c r="F1427" s="15" t="n"/>
      <c r="G1427" s="16">
        <f>IF(B1427="","",IFERROR(INDEX(設定!$B$5:$B$30,MATCH(B1427,設定!$A$5:$A$30,0)),"費目を確認"))</f>
        <v/>
      </c>
    </row>
    <row r="1428">
      <c r="A1428" s="10" t="n"/>
      <c r="B1428" s="11" t="n"/>
      <c r="C1428" s="12" t="n"/>
      <c r="D1428" s="13" t="n"/>
      <c r="E1428" s="14" t="n"/>
      <c r="F1428" s="15" t="n"/>
      <c r="G1428" s="16">
        <f>IF(B1428="","",IFERROR(INDEX(設定!$B$5:$B$30,MATCH(B1428,設定!$A$5:$A$30,0)),"費目を確認"))</f>
        <v/>
      </c>
    </row>
    <row r="1429">
      <c r="A1429" s="10" t="n"/>
      <c r="B1429" s="11" t="n"/>
      <c r="C1429" s="12" t="n"/>
      <c r="D1429" s="13" t="n"/>
      <c r="E1429" s="14" t="n"/>
      <c r="F1429" s="15" t="n"/>
      <c r="G1429" s="16">
        <f>IF(B1429="","",IFERROR(INDEX(設定!$B$5:$B$30,MATCH(B1429,設定!$A$5:$A$30,0)),"費目を確認"))</f>
        <v/>
      </c>
    </row>
    <row r="1430">
      <c r="A1430" s="10" t="n"/>
      <c r="B1430" s="11" t="n"/>
      <c r="C1430" s="12" t="n"/>
      <c r="D1430" s="13" t="n"/>
      <c r="E1430" s="14" t="n"/>
      <c r="F1430" s="15" t="n"/>
      <c r="G1430" s="16">
        <f>IF(B1430="","",IFERROR(INDEX(設定!$B$5:$B$30,MATCH(B1430,設定!$A$5:$A$30,0)),"費目を確認"))</f>
        <v/>
      </c>
    </row>
    <row r="1431">
      <c r="A1431" s="10" t="n"/>
      <c r="B1431" s="11" t="n"/>
      <c r="C1431" s="12" t="n"/>
      <c r="D1431" s="13" t="n"/>
      <c r="E1431" s="14" t="n"/>
      <c r="F1431" s="15" t="n"/>
      <c r="G1431" s="16">
        <f>IF(B1431="","",IFERROR(INDEX(設定!$B$5:$B$30,MATCH(B1431,設定!$A$5:$A$30,0)),"費目を確認"))</f>
        <v/>
      </c>
    </row>
    <row r="1432">
      <c r="A1432" s="10" t="n"/>
      <c r="B1432" s="11" t="n"/>
      <c r="C1432" s="12" t="n"/>
      <c r="D1432" s="13" t="n"/>
      <c r="E1432" s="14" t="n"/>
      <c r="F1432" s="15" t="n"/>
      <c r="G1432" s="16">
        <f>IF(B1432="","",IFERROR(INDEX(設定!$B$5:$B$30,MATCH(B1432,設定!$A$5:$A$30,0)),"費目を確認"))</f>
        <v/>
      </c>
    </row>
    <row r="1433">
      <c r="A1433" s="10" t="n"/>
      <c r="B1433" s="11" t="n"/>
      <c r="C1433" s="12" t="n"/>
      <c r="D1433" s="13" t="n"/>
      <c r="E1433" s="14" t="n"/>
      <c r="F1433" s="15" t="n"/>
      <c r="G1433" s="16">
        <f>IF(B1433="","",IFERROR(INDEX(設定!$B$5:$B$30,MATCH(B1433,設定!$A$5:$A$30,0)),"費目を確認"))</f>
        <v/>
      </c>
    </row>
    <row r="1434">
      <c r="A1434" s="10" t="n"/>
      <c r="B1434" s="11" t="n"/>
      <c r="C1434" s="12" t="n"/>
      <c r="D1434" s="13" t="n"/>
      <c r="E1434" s="14" t="n"/>
      <c r="F1434" s="15" t="n"/>
      <c r="G1434" s="16">
        <f>IF(B1434="","",IFERROR(INDEX(設定!$B$5:$B$30,MATCH(B1434,設定!$A$5:$A$30,0)),"費目を確認"))</f>
        <v/>
      </c>
    </row>
    <row r="1435">
      <c r="A1435" s="10" t="n"/>
      <c r="B1435" s="11" t="n"/>
      <c r="C1435" s="12" t="n"/>
      <c r="D1435" s="13" t="n"/>
      <c r="E1435" s="14" t="n"/>
      <c r="F1435" s="15" t="n"/>
      <c r="G1435" s="16">
        <f>IF(B1435="","",IFERROR(INDEX(設定!$B$5:$B$30,MATCH(B1435,設定!$A$5:$A$30,0)),"費目を確認"))</f>
        <v/>
      </c>
    </row>
    <row r="1436">
      <c r="A1436" s="10" t="n"/>
      <c r="B1436" s="11" t="n"/>
      <c r="C1436" s="12" t="n"/>
      <c r="D1436" s="13" t="n"/>
      <c r="E1436" s="14" t="n"/>
      <c r="F1436" s="15" t="n"/>
      <c r="G1436" s="16">
        <f>IF(B1436="","",IFERROR(INDEX(設定!$B$5:$B$30,MATCH(B1436,設定!$A$5:$A$30,0)),"費目を確認"))</f>
        <v/>
      </c>
    </row>
    <row r="1437">
      <c r="A1437" s="10" t="n"/>
      <c r="B1437" s="11" t="n"/>
      <c r="C1437" s="12" t="n"/>
      <c r="D1437" s="13" t="n"/>
      <c r="E1437" s="14" t="n"/>
      <c r="F1437" s="15" t="n"/>
      <c r="G1437" s="16">
        <f>IF(B1437="","",IFERROR(INDEX(設定!$B$5:$B$30,MATCH(B1437,設定!$A$5:$A$30,0)),"費目を確認"))</f>
        <v/>
      </c>
    </row>
    <row r="1438">
      <c r="A1438" s="10" t="n"/>
      <c r="B1438" s="11" t="n"/>
      <c r="C1438" s="12" t="n"/>
      <c r="D1438" s="13" t="n"/>
      <c r="E1438" s="14" t="n"/>
      <c r="F1438" s="15" t="n"/>
      <c r="G1438" s="16">
        <f>IF(B1438="","",IFERROR(INDEX(設定!$B$5:$B$30,MATCH(B1438,設定!$A$5:$A$30,0)),"費目を確認"))</f>
        <v/>
      </c>
    </row>
    <row r="1439">
      <c r="A1439" s="10" t="n"/>
      <c r="B1439" s="11" t="n"/>
      <c r="C1439" s="12" t="n"/>
      <c r="D1439" s="13" t="n"/>
      <c r="E1439" s="14" t="n"/>
      <c r="F1439" s="15" t="n"/>
      <c r="G1439" s="16">
        <f>IF(B1439="","",IFERROR(INDEX(設定!$B$5:$B$30,MATCH(B1439,設定!$A$5:$A$30,0)),"費目を確認"))</f>
        <v/>
      </c>
    </row>
    <row r="1440">
      <c r="A1440" s="10" t="n"/>
      <c r="B1440" s="11" t="n"/>
      <c r="C1440" s="12" t="n"/>
      <c r="D1440" s="13" t="n"/>
      <c r="E1440" s="14" t="n"/>
      <c r="F1440" s="15" t="n"/>
      <c r="G1440" s="16">
        <f>IF(B1440="","",IFERROR(INDEX(設定!$B$5:$B$30,MATCH(B1440,設定!$A$5:$A$30,0)),"費目を確認"))</f>
        <v/>
      </c>
    </row>
    <row r="1441">
      <c r="A1441" s="10" t="n"/>
      <c r="B1441" s="11" t="n"/>
      <c r="C1441" s="12" t="n"/>
      <c r="D1441" s="13" t="n"/>
      <c r="E1441" s="14" t="n"/>
      <c r="F1441" s="15" t="n"/>
      <c r="G1441" s="16">
        <f>IF(B1441="","",IFERROR(INDEX(設定!$B$5:$B$30,MATCH(B1441,設定!$A$5:$A$30,0)),"費目を確認"))</f>
        <v/>
      </c>
    </row>
    <row r="1442">
      <c r="A1442" s="10" t="n"/>
      <c r="B1442" s="11" t="n"/>
      <c r="C1442" s="12" t="n"/>
      <c r="D1442" s="13" t="n"/>
      <c r="E1442" s="14" t="n"/>
      <c r="F1442" s="15" t="n"/>
      <c r="G1442" s="16">
        <f>IF(B1442="","",IFERROR(INDEX(設定!$B$5:$B$30,MATCH(B1442,設定!$A$5:$A$30,0)),"費目を確認"))</f>
        <v/>
      </c>
    </row>
    <row r="1443">
      <c r="A1443" s="10" t="n"/>
      <c r="B1443" s="11" t="n"/>
      <c r="C1443" s="12" t="n"/>
      <c r="D1443" s="13" t="n"/>
      <c r="E1443" s="14" t="n"/>
      <c r="F1443" s="15" t="n"/>
      <c r="G1443" s="16">
        <f>IF(B1443="","",IFERROR(INDEX(設定!$B$5:$B$30,MATCH(B1443,設定!$A$5:$A$30,0)),"費目を確認"))</f>
        <v/>
      </c>
    </row>
    <row r="1444">
      <c r="A1444" s="10" t="n"/>
      <c r="B1444" s="11" t="n"/>
      <c r="C1444" s="12" t="n"/>
      <c r="D1444" s="13" t="n"/>
      <c r="E1444" s="14" t="n"/>
      <c r="F1444" s="15" t="n"/>
      <c r="G1444" s="16">
        <f>IF(B1444="","",IFERROR(INDEX(設定!$B$5:$B$30,MATCH(B1444,設定!$A$5:$A$30,0)),"費目を確認"))</f>
        <v/>
      </c>
    </row>
    <row r="1445">
      <c r="A1445" s="10" t="n"/>
      <c r="B1445" s="11" t="n"/>
      <c r="C1445" s="12" t="n"/>
      <c r="D1445" s="13" t="n"/>
      <c r="E1445" s="14" t="n"/>
      <c r="F1445" s="15" t="n"/>
      <c r="G1445" s="16">
        <f>IF(B1445="","",IFERROR(INDEX(設定!$B$5:$B$30,MATCH(B1445,設定!$A$5:$A$30,0)),"費目を確認"))</f>
        <v/>
      </c>
    </row>
    <row r="1446">
      <c r="A1446" s="10" t="n"/>
      <c r="B1446" s="11" t="n"/>
      <c r="C1446" s="12" t="n"/>
      <c r="D1446" s="13" t="n"/>
      <c r="E1446" s="14" t="n"/>
      <c r="F1446" s="15" t="n"/>
      <c r="G1446" s="16">
        <f>IF(B1446="","",IFERROR(INDEX(設定!$B$5:$B$30,MATCH(B1446,設定!$A$5:$A$30,0)),"費目を確認"))</f>
        <v/>
      </c>
    </row>
    <row r="1447">
      <c r="A1447" s="10" t="n"/>
      <c r="B1447" s="11" t="n"/>
      <c r="C1447" s="12" t="n"/>
      <c r="D1447" s="13" t="n"/>
      <c r="E1447" s="14" t="n"/>
      <c r="F1447" s="15" t="n"/>
      <c r="G1447" s="16">
        <f>IF(B1447="","",IFERROR(INDEX(設定!$B$5:$B$30,MATCH(B1447,設定!$A$5:$A$30,0)),"費目を確認"))</f>
        <v/>
      </c>
    </row>
    <row r="1448">
      <c r="A1448" s="10" t="n"/>
      <c r="B1448" s="11" t="n"/>
      <c r="C1448" s="12" t="n"/>
      <c r="D1448" s="13" t="n"/>
      <c r="E1448" s="14" t="n"/>
      <c r="F1448" s="15" t="n"/>
      <c r="G1448" s="16">
        <f>IF(B1448="","",IFERROR(INDEX(設定!$B$5:$B$30,MATCH(B1448,設定!$A$5:$A$30,0)),"費目を確認"))</f>
        <v/>
      </c>
    </row>
    <row r="1449">
      <c r="A1449" s="10" t="n"/>
      <c r="B1449" s="11" t="n"/>
      <c r="C1449" s="12" t="n"/>
      <c r="D1449" s="13" t="n"/>
      <c r="E1449" s="14" t="n"/>
      <c r="F1449" s="15" t="n"/>
      <c r="G1449" s="16">
        <f>IF(B1449="","",IFERROR(INDEX(設定!$B$5:$B$30,MATCH(B1449,設定!$A$5:$A$30,0)),"費目を確認"))</f>
        <v/>
      </c>
    </row>
    <row r="1450">
      <c r="A1450" s="10" t="n"/>
      <c r="B1450" s="11" t="n"/>
      <c r="C1450" s="12" t="n"/>
      <c r="D1450" s="13" t="n"/>
      <c r="E1450" s="14" t="n"/>
      <c r="F1450" s="15" t="n"/>
      <c r="G1450" s="16">
        <f>IF(B1450="","",IFERROR(INDEX(設定!$B$5:$B$30,MATCH(B1450,設定!$A$5:$A$30,0)),"費目を確認"))</f>
        <v/>
      </c>
    </row>
    <row r="1451">
      <c r="A1451" s="10" t="n"/>
      <c r="B1451" s="11" t="n"/>
      <c r="C1451" s="12" t="n"/>
      <c r="D1451" s="13" t="n"/>
      <c r="E1451" s="14" t="n"/>
      <c r="F1451" s="15" t="n"/>
      <c r="G1451" s="16">
        <f>IF(B1451="","",IFERROR(INDEX(設定!$B$5:$B$30,MATCH(B1451,設定!$A$5:$A$30,0)),"費目を確認"))</f>
        <v/>
      </c>
    </row>
    <row r="1452">
      <c r="A1452" s="10" t="n"/>
      <c r="B1452" s="11" t="n"/>
      <c r="C1452" s="12" t="n"/>
      <c r="D1452" s="13" t="n"/>
      <c r="E1452" s="14" t="n"/>
      <c r="F1452" s="15" t="n"/>
      <c r="G1452" s="16">
        <f>IF(B1452="","",IFERROR(INDEX(設定!$B$5:$B$30,MATCH(B1452,設定!$A$5:$A$30,0)),"費目を確認"))</f>
        <v/>
      </c>
    </row>
    <row r="1453">
      <c r="A1453" s="10" t="n"/>
      <c r="B1453" s="11" t="n"/>
      <c r="C1453" s="12" t="n"/>
      <c r="D1453" s="13" t="n"/>
      <c r="E1453" s="14" t="n"/>
      <c r="F1453" s="15" t="n"/>
      <c r="G1453" s="16">
        <f>IF(B1453="","",IFERROR(INDEX(設定!$B$5:$B$30,MATCH(B1453,設定!$A$5:$A$30,0)),"費目を確認"))</f>
        <v/>
      </c>
    </row>
    <row r="1454">
      <c r="A1454" s="10" t="n"/>
      <c r="B1454" s="11" t="n"/>
      <c r="C1454" s="12" t="n"/>
      <c r="D1454" s="13" t="n"/>
      <c r="E1454" s="14" t="n"/>
      <c r="F1454" s="15" t="n"/>
      <c r="G1454" s="16">
        <f>IF(B1454="","",IFERROR(INDEX(設定!$B$5:$B$30,MATCH(B1454,設定!$A$5:$A$30,0)),"費目を確認"))</f>
        <v/>
      </c>
    </row>
    <row r="1455">
      <c r="A1455" s="10" t="n"/>
      <c r="B1455" s="11" t="n"/>
      <c r="C1455" s="12" t="n"/>
      <c r="D1455" s="13" t="n"/>
      <c r="E1455" s="14" t="n"/>
      <c r="F1455" s="15" t="n"/>
      <c r="G1455" s="16">
        <f>IF(B1455="","",IFERROR(INDEX(設定!$B$5:$B$30,MATCH(B1455,設定!$A$5:$A$30,0)),"費目を確認"))</f>
        <v/>
      </c>
    </row>
    <row r="1456">
      <c r="A1456" s="10" t="n"/>
      <c r="B1456" s="11" t="n"/>
      <c r="C1456" s="12" t="n"/>
      <c r="D1456" s="13" t="n"/>
      <c r="E1456" s="14" t="n"/>
      <c r="F1456" s="15" t="n"/>
      <c r="G1456" s="16">
        <f>IF(B1456="","",IFERROR(INDEX(設定!$B$5:$B$30,MATCH(B1456,設定!$A$5:$A$30,0)),"費目を確認"))</f>
        <v/>
      </c>
    </row>
    <row r="1457">
      <c r="A1457" s="10" t="n"/>
      <c r="B1457" s="11" t="n"/>
      <c r="C1457" s="12" t="n"/>
      <c r="D1457" s="13" t="n"/>
      <c r="E1457" s="14" t="n"/>
      <c r="F1457" s="15" t="n"/>
      <c r="G1457" s="16">
        <f>IF(B1457="","",IFERROR(INDEX(設定!$B$5:$B$30,MATCH(B1457,設定!$A$5:$A$30,0)),"費目を確認"))</f>
        <v/>
      </c>
    </row>
    <row r="1458">
      <c r="A1458" s="10" t="n"/>
      <c r="B1458" s="11" t="n"/>
      <c r="C1458" s="12" t="n"/>
      <c r="D1458" s="13" t="n"/>
      <c r="E1458" s="14" t="n"/>
      <c r="F1458" s="15" t="n"/>
      <c r="G1458" s="16">
        <f>IF(B1458="","",IFERROR(INDEX(設定!$B$5:$B$30,MATCH(B1458,設定!$A$5:$A$30,0)),"費目を確認"))</f>
        <v/>
      </c>
    </row>
    <row r="1459">
      <c r="A1459" s="10" t="n"/>
      <c r="B1459" s="11" t="n"/>
      <c r="C1459" s="12" t="n"/>
      <c r="D1459" s="13" t="n"/>
      <c r="E1459" s="14" t="n"/>
      <c r="F1459" s="15" t="n"/>
      <c r="G1459" s="16">
        <f>IF(B1459="","",IFERROR(INDEX(設定!$B$5:$B$30,MATCH(B1459,設定!$A$5:$A$30,0)),"費目を確認"))</f>
        <v/>
      </c>
    </row>
    <row r="1460">
      <c r="A1460" s="10" t="n"/>
      <c r="B1460" s="11" t="n"/>
      <c r="C1460" s="12" t="n"/>
      <c r="D1460" s="13" t="n"/>
      <c r="E1460" s="14" t="n"/>
      <c r="F1460" s="15" t="n"/>
      <c r="G1460" s="16">
        <f>IF(B1460="","",IFERROR(INDEX(設定!$B$5:$B$30,MATCH(B1460,設定!$A$5:$A$30,0)),"費目を確認"))</f>
        <v/>
      </c>
    </row>
    <row r="1461">
      <c r="A1461" s="10" t="n"/>
      <c r="B1461" s="11" t="n"/>
      <c r="C1461" s="12" t="n"/>
      <c r="D1461" s="13" t="n"/>
      <c r="E1461" s="14" t="n"/>
      <c r="F1461" s="15" t="n"/>
      <c r="G1461" s="16">
        <f>IF(B1461="","",IFERROR(INDEX(設定!$B$5:$B$30,MATCH(B1461,設定!$A$5:$A$30,0)),"費目を確認"))</f>
        <v/>
      </c>
    </row>
    <row r="1462">
      <c r="A1462" s="10" t="n"/>
      <c r="B1462" s="11" t="n"/>
      <c r="C1462" s="12" t="n"/>
      <c r="D1462" s="13" t="n"/>
      <c r="E1462" s="14" t="n"/>
      <c r="F1462" s="15" t="n"/>
      <c r="G1462" s="16">
        <f>IF(B1462="","",IFERROR(INDEX(設定!$B$5:$B$30,MATCH(B1462,設定!$A$5:$A$30,0)),"費目を確認"))</f>
        <v/>
      </c>
    </row>
    <row r="1463">
      <c r="A1463" s="10" t="n"/>
      <c r="B1463" s="11" t="n"/>
      <c r="C1463" s="12" t="n"/>
      <c r="D1463" s="13" t="n"/>
      <c r="E1463" s="14" t="n"/>
      <c r="F1463" s="15" t="n"/>
      <c r="G1463" s="16">
        <f>IF(B1463="","",IFERROR(INDEX(設定!$B$5:$B$30,MATCH(B1463,設定!$A$5:$A$30,0)),"費目を確認"))</f>
        <v/>
      </c>
    </row>
    <row r="1464">
      <c r="A1464" s="10" t="n"/>
      <c r="B1464" s="11" t="n"/>
      <c r="C1464" s="12" t="n"/>
      <c r="D1464" s="13" t="n"/>
      <c r="E1464" s="14" t="n"/>
      <c r="F1464" s="15" t="n"/>
      <c r="G1464" s="16">
        <f>IF(B1464="","",IFERROR(INDEX(設定!$B$5:$B$30,MATCH(B1464,設定!$A$5:$A$30,0)),"費目を確認"))</f>
        <v/>
      </c>
    </row>
    <row r="1465">
      <c r="A1465" s="10" t="n"/>
      <c r="B1465" s="11" t="n"/>
      <c r="C1465" s="12" t="n"/>
      <c r="D1465" s="13" t="n"/>
      <c r="E1465" s="14" t="n"/>
      <c r="F1465" s="15" t="n"/>
      <c r="G1465" s="16">
        <f>IF(B1465="","",IFERROR(INDEX(設定!$B$5:$B$30,MATCH(B1465,設定!$A$5:$A$30,0)),"費目を確認"))</f>
        <v/>
      </c>
    </row>
    <row r="1466">
      <c r="A1466" s="10" t="n"/>
      <c r="B1466" s="11" t="n"/>
      <c r="C1466" s="12" t="n"/>
      <c r="D1466" s="13" t="n"/>
      <c r="E1466" s="14" t="n"/>
      <c r="F1466" s="15" t="n"/>
      <c r="G1466" s="16">
        <f>IF(B1466="","",IFERROR(INDEX(設定!$B$5:$B$30,MATCH(B1466,設定!$A$5:$A$30,0)),"費目を確認"))</f>
        <v/>
      </c>
    </row>
    <row r="1467">
      <c r="A1467" s="10" t="n"/>
      <c r="B1467" s="11" t="n"/>
      <c r="C1467" s="12" t="n"/>
      <c r="D1467" s="13" t="n"/>
      <c r="E1467" s="14" t="n"/>
      <c r="F1467" s="15" t="n"/>
      <c r="G1467" s="16">
        <f>IF(B1467="","",IFERROR(INDEX(設定!$B$5:$B$30,MATCH(B1467,設定!$A$5:$A$30,0)),"費目を確認"))</f>
        <v/>
      </c>
    </row>
    <row r="1468">
      <c r="A1468" s="10" t="n"/>
      <c r="B1468" s="11" t="n"/>
      <c r="C1468" s="12" t="n"/>
      <c r="D1468" s="13" t="n"/>
      <c r="E1468" s="14" t="n"/>
      <c r="F1468" s="15" t="n"/>
      <c r="G1468" s="16">
        <f>IF(B1468="","",IFERROR(INDEX(設定!$B$5:$B$30,MATCH(B1468,設定!$A$5:$A$30,0)),"費目を確認"))</f>
        <v/>
      </c>
    </row>
    <row r="1469">
      <c r="A1469" s="10" t="n"/>
      <c r="B1469" s="11" t="n"/>
      <c r="C1469" s="12" t="n"/>
      <c r="D1469" s="13" t="n"/>
      <c r="E1469" s="14" t="n"/>
      <c r="F1469" s="15" t="n"/>
      <c r="G1469" s="16">
        <f>IF(B1469="","",IFERROR(INDEX(設定!$B$5:$B$30,MATCH(B1469,設定!$A$5:$A$30,0)),"費目を確認"))</f>
        <v/>
      </c>
    </row>
    <row r="1470">
      <c r="A1470" s="10" t="n"/>
      <c r="B1470" s="11" t="n"/>
      <c r="C1470" s="12" t="n"/>
      <c r="D1470" s="13" t="n"/>
      <c r="E1470" s="14" t="n"/>
      <c r="F1470" s="15" t="n"/>
      <c r="G1470" s="16">
        <f>IF(B1470="","",IFERROR(INDEX(設定!$B$5:$B$30,MATCH(B1470,設定!$A$5:$A$30,0)),"費目を確認"))</f>
        <v/>
      </c>
    </row>
    <row r="1471">
      <c r="A1471" s="10" t="n"/>
      <c r="B1471" s="11" t="n"/>
      <c r="C1471" s="12" t="n"/>
      <c r="D1471" s="13" t="n"/>
      <c r="E1471" s="14" t="n"/>
      <c r="F1471" s="15" t="n"/>
      <c r="G1471" s="16">
        <f>IF(B1471="","",IFERROR(INDEX(設定!$B$5:$B$30,MATCH(B1471,設定!$A$5:$A$30,0)),"費目を確認"))</f>
        <v/>
      </c>
    </row>
    <row r="1472">
      <c r="A1472" s="10" t="n"/>
      <c r="B1472" s="11" t="n"/>
      <c r="C1472" s="12" t="n"/>
      <c r="D1472" s="13" t="n"/>
      <c r="E1472" s="14" t="n"/>
      <c r="F1472" s="15" t="n"/>
      <c r="G1472" s="16">
        <f>IF(B1472="","",IFERROR(INDEX(設定!$B$5:$B$30,MATCH(B1472,設定!$A$5:$A$30,0)),"費目を確認"))</f>
        <v/>
      </c>
    </row>
    <row r="1473">
      <c r="A1473" s="10" t="n"/>
      <c r="B1473" s="11" t="n"/>
      <c r="C1473" s="12" t="n"/>
      <c r="D1473" s="13" t="n"/>
      <c r="E1473" s="14" t="n"/>
      <c r="F1473" s="15" t="n"/>
      <c r="G1473" s="16">
        <f>IF(B1473="","",IFERROR(INDEX(設定!$B$5:$B$30,MATCH(B1473,設定!$A$5:$A$30,0)),"費目を確認"))</f>
        <v/>
      </c>
    </row>
    <row r="1474">
      <c r="A1474" s="10" t="n"/>
      <c r="B1474" s="11" t="n"/>
      <c r="C1474" s="12" t="n"/>
      <c r="D1474" s="13" t="n"/>
      <c r="E1474" s="14" t="n"/>
      <c r="F1474" s="15" t="n"/>
      <c r="G1474" s="16">
        <f>IF(B1474="","",IFERROR(INDEX(設定!$B$5:$B$30,MATCH(B1474,設定!$A$5:$A$30,0)),"費目を確認"))</f>
        <v/>
      </c>
    </row>
    <row r="1475">
      <c r="A1475" s="10" t="n"/>
      <c r="B1475" s="11" t="n"/>
      <c r="C1475" s="12" t="n"/>
      <c r="D1475" s="13" t="n"/>
      <c r="E1475" s="14" t="n"/>
      <c r="F1475" s="15" t="n"/>
      <c r="G1475" s="16">
        <f>IF(B1475="","",IFERROR(INDEX(設定!$B$5:$B$30,MATCH(B1475,設定!$A$5:$A$30,0)),"費目を確認"))</f>
        <v/>
      </c>
    </row>
    <row r="1476">
      <c r="A1476" s="10" t="n"/>
      <c r="B1476" s="11" t="n"/>
      <c r="C1476" s="12" t="n"/>
      <c r="D1476" s="13" t="n"/>
      <c r="E1476" s="14" t="n"/>
      <c r="F1476" s="15" t="n"/>
      <c r="G1476" s="16">
        <f>IF(B1476="","",IFERROR(INDEX(設定!$B$5:$B$30,MATCH(B1476,設定!$A$5:$A$30,0)),"費目を確認"))</f>
        <v/>
      </c>
    </row>
    <row r="1477">
      <c r="A1477" s="10" t="n"/>
      <c r="B1477" s="11" t="n"/>
      <c r="C1477" s="12" t="n"/>
      <c r="D1477" s="13" t="n"/>
      <c r="E1477" s="14" t="n"/>
      <c r="F1477" s="15" t="n"/>
      <c r="G1477" s="16">
        <f>IF(B1477="","",IFERROR(INDEX(設定!$B$5:$B$30,MATCH(B1477,設定!$A$5:$A$30,0)),"費目を確認"))</f>
        <v/>
      </c>
    </row>
    <row r="1478">
      <c r="A1478" s="10" t="n"/>
      <c r="B1478" s="11" t="n"/>
      <c r="C1478" s="12" t="n"/>
      <c r="D1478" s="13" t="n"/>
      <c r="E1478" s="14" t="n"/>
      <c r="F1478" s="15" t="n"/>
      <c r="G1478" s="16">
        <f>IF(B1478="","",IFERROR(INDEX(設定!$B$5:$B$30,MATCH(B1478,設定!$A$5:$A$30,0)),"費目を確認"))</f>
        <v/>
      </c>
    </row>
    <row r="1479">
      <c r="A1479" s="10" t="n"/>
      <c r="B1479" s="11" t="n"/>
      <c r="C1479" s="12" t="n"/>
      <c r="D1479" s="13" t="n"/>
      <c r="E1479" s="14" t="n"/>
      <c r="F1479" s="15" t="n"/>
      <c r="G1479" s="16">
        <f>IF(B1479="","",IFERROR(INDEX(設定!$B$5:$B$30,MATCH(B1479,設定!$A$5:$A$30,0)),"費目を確認"))</f>
        <v/>
      </c>
    </row>
    <row r="1480">
      <c r="A1480" s="10" t="n"/>
      <c r="B1480" s="11" t="n"/>
      <c r="C1480" s="12" t="n"/>
      <c r="D1480" s="13" t="n"/>
      <c r="E1480" s="14" t="n"/>
      <c r="F1480" s="15" t="n"/>
      <c r="G1480" s="16">
        <f>IF(B1480="","",IFERROR(INDEX(設定!$B$5:$B$30,MATCH(B1480,設定!$A$5:$A$30,0)),"費目を確認"))</f>
        <v/>
      </c>
    </row>
    <row r="1481">
      <c r="A1481" s="10" t="n"/>
      <c r="B1481" s="11" t="n"/>
      <c r="C1481" s="12" t="n"/>
      <c r="D1481" s="13" t="n"/>
      <c r="E1481" s="14" t="n"/>
      <c r="F1481" s="15" t="n"/>
      <c r="G1481" s="16">
        <f>IF(B1481="","",IFERROR(INDEX(設定!$B$5:$B$30,MATCH(B1481,設定!$A$5:$A$30,0)),"費目を確認"))</f>
        <v/>
      </c>
    </row>
    <row r="1482">
      <c r="A1482" s="10" t="n"/>
      <c r="B1482" s="11" t="n"/>
      <c r="C1482" s="12" t="n"/>
      <c r="D1482" s="13" t="n"/>
      <c r="E1482" s="14" t="n"/>
      <c r="F1482" s="15" t="n"/>
      <c r="G1482" s="16">
        <f>IF(B1482="","",IFERROR(INDEX(設定!$B$5:$B$30,MATCH(B1482,設定!$A$5:$A$30,0)),"費目を確認"))</f>
        <v/>
      </c>
    </row>
    <row r="1483">
      <c r="A1483" s="10" t="n"/>
      <c r="B1483" s="11" t="n"/>
      <c r="C1483" s="12" t="n"/>
      <c r="D1483" s="13" t="n"/>
      <c r="E1483" s="14" t="n"/>
      <c r="F1483" s="15" t="n"/>
      <c r="G1483" s="16">
        <f>IF(B1483="","",IFERROR(INDEX(設定!$B$5:$B$30,MATCH(B1483,設定!$A$5:$A$30,0)),"費目を確認"))</f>
        <v/>
      </c>
    </row>
    <row r="1484">
      <c r="A1484" s="10" t="n"/>
      <c r="B1484" s="11" t="n"/>
      <c r="C1484" s="12" t="n"/>
      <c r="D1484" s="13" t="n"/>
      <c r="E1484" s="14" t="n"/>
      <c r="F1484" s="15" t="n"/>
      <c r="G1484" s="16">
        <f>IF(B1484="","",IFERROR(INDEX(設定!$B$5:$B$30,MATCH(B1484,設定!$A$5:$A$30,0)),"費目を確認"))</f>
        <v/>
      </c>
    </row>
    <row r="1485">
      <c r="A1485" s="10" t="n"/>
      <c r="B1485" s="11" t="n"/>
      <c r="C1485" s="12" t="n"/>
      <c r="D1485" s="13" t="n"/>
      <c r="E1485" s="14" t="n"/>
      <c r="F1485" s="15" t="n"/>
      <c r="G1485" s="16">
        <f>IF(B1485="","",IFERROR(INDEX(設定!$B$5:$B$30,MATCH(B1485,設定!$A$5:$A$30,0)),"費目を確認"))</f>
        <v/>
      </c>
    </row>
    <row r="1486">
      <c r="A1486" s="10" t="n"/>
      <c r="B1486" s="11" t="n"/>
      <c r="C1486" s="12" t="n"/>
      <c r="D1486" s="13" t="n"/>
      <c r="E1486" s="14" t="n"/>
      <c r="F1486" s="15" t="n"/>
      <c r="G1486" s="16">
        <f>IF(B1486="","",IFERROR(INDEX(設定!$B$5:$B$30,MATCH(B1486,設定!$A$5:$A$30,0)),"費目を確認"))</f>
        <v/>
      </c>
    </row>
    <row r="1487">
      <c r="A1487" s="10" t="n"/>
      <c r="B1487" s="11" t="n"/>
      <c r="C1487" s="12" t="n"/>
      <c r="D1487" s="13" t="n"/>
      <c r="E1487" s="14" t="n"/>
      <c r="F1487" s="15" t="n"/>
      <c r="G1487" s="16">
        <f>IF(B1487="","",IFERROR(INDEX(設定!$B$5:$B$30,MATCH(B1487,設定!$A$5:$A$30,0)),"費目を確認"))</f>
        <v/>
      </c>
    </row>
    <row r="1488">
      <c r="A1488" s="10" t="n"/>
      <c r="B1488" s="11" t="n"/>
      <c r="C1488" s="12" t="n"/>
      <c r="D1488" s="13" t="n"/>
      <c r="E1488" s="14" t="n"/>
      <c r="F1488" s="15" t="n"/>
      <c r="G1488" s="16">
        <f>IF(B1488="","",IFERROR(INDEX(設定!$B$5:$B$30,MATCH(B1488,設定!$A$5:$A$30,0)),"費目を確認"))</f>
        <v/>
      </c>
    </row>
    <row r="1489">
      <c r="A1489" s="10" t="n"/>
      <c r="B1489" s="11" t="n"/>
      <c r="C1489" s="12" t="n"/>
      <c r="D1489" s="13" t="n"/>
      <c r="E1489" s="14" t="n"/>
      <c r="F1489" s="15" t="n"/>
      <c r="G1489" s="16">
        <f>IF(B1489="","",IFERROR(INDEX(設定!$B$5:$B$30,MATCH(B1489,設定!$A$5:$A$30,0)),"費目を確認"))</f>
        <v/>
      </c>
    </row>
    <row r="1490">
      <c r="A1490" s="10" t="n"/>
      <c r="B1490" s="11" t="n"/>
      <c r="C1490" s="12" t="n"/>
      <c r="D1490" s="13" t="n"/>
      <c r="E1490" s="14" t="n"/>
      <c r="F1490" s="15" t="n"/>
      <c r="G1490" s="16">
        <f>IF(B1490="","",IFERROR(INDEX(設定!$B$5:$B$30,MATCH(B1490,設定!$A$5:$A$30,0)),"費目を確認"))</f>
        <v/>
      </c>
    </row>
    <row r="1491">
      <c r="A1491" s="10" t="n"/>
      <c r="B1491" s="11" t="n"/>
      <c r="C1491" s="12" t="n"/>
      <c r="D1491" s="13" t="n"/>
      <c r="E1491" s="14" t="n"/>
      <c r="F1491" s="15" t="n"/>
      <c r="G1491" s="16">
        <f>IF(B1491="","",IFERROR(INDEX(設定!$B$5:$B$30,MATCH(B1491,設定!$A$5:$A$30,0)),"費目を確認"))</f>
        <v/>
      </c>
    </row>
    <row r="1492">
      <c r="A1492" s="10" t="n"/>
      <c r="B1492" s="11" t="n"/>
      <c r="C1492" s="12" t="n"/>
      <c r="D1492" s="13" t="n"/>
      <c r="E1492" s="14" t="n"/>
      <c r="F1492" s="15" t="n"/>
      <c r="G1492" s="16">
        <f>IF(B1492="","",IFERROR(INDEX(設定!$B$5:$B$30,MATCH(B1492,設定!$A$5:$A$30,0)),"費目を確認"))</f>
        <v/>
      </c>
    </row>
    <row r="1493">
      <c r="A1493" s="10" t="n"/>
      <c r="B1493" s="11" t="n"/>
      <c r="C1493" s="12" t="n"/>
      <c r="D1493" s="13" t="n"/>
      <c r="E1493" s="14" t="n"/>
      <c r="F1493" s="15" t="n"/>
      <c r="G1493" s="16">
        <f>IF(B1493="","",IFERROR(INDEX(設定!$B$5:$B$30,MATCH(B1493,設定!$A$5:$A$30,0)),"費目を確認"))</f>
        <v/>
      </c>
    </row>
    <row r="1494">
      <c r="A1494" s="10" t="n"/>
      <c r="B1494" s="11" t="n"/>
      <c r="C1494" s="12" t="n"/>
      <c r="D1494" s="13" t="n"/>
      <c r="E1494" s="14" t="n"/>
      <c r="F1494" s="15" t="n"/>
      <c r="G1494" s="16">
        <f>IF(B1494="","",IFERROR(INDEX(設定!$B$5:$B$30,MATCH(B1494,設定!$A$5:$A$30,0)),"費目を確認"))</f>
        <v/>
      </c>
    </row>
    <row r="1495">
      <c r="A1495" s="10" t="n"/>
      <c r="B1495" s="11" t="n"/>
      <c r="C1495" s="12" t="n"/>
      <c r="D1495" s="13" t="n"/>
      <c r="E1495" s="14" t="n"/>
      <c r="F1495" s="15" t="n"/>
      <c r="G1495" s="16">
        <f>IF(B1495="","",IFERROR(INDEX(設定!$B$5:$B$30,MATCH(B1495,設定!$A$5:$A$30,0)),"費目を確認"))</f>
        <v/>
      </c>
    </row>
    <row r="1496">
      <c r="A1496" s="10" t="n"/>
      <c r="B1496" s="11" t="n"/>
      <c r="C1496" s="12" t="n"/>
      <c r="D1496" s="13" t="n"/>
      <c r="E1496" s="14" t="n"/>
      <c r="F1496" s="15" t="n"/>
      <c r="G1496" s="16">
        <f>IF(B1496="","",IFERROR(INDEX(設定!$B$5:$B$30,MATCH(B1496,設定!$A$5:$A$30,0)),"費目を確認"))</f>
        <v/>
      </c>
    </row>
    <row r="1497">
      <c r="A1497" s="10" t="n"/>
      <c r="B1497" s="11" t="n"/>
      <c r="C1497" s="12" t="n"/>
      <c r="D1497" s="13" t="n"/>
      <c r="E1497" s="14" t="n"/>
      <c r="F1497" s="15" t="n"/>
      <c r="G1497" s="16">
        <f>IF(B1497="","",IFERROR(INDEX(設定!$B$5:$B$30,MATCH(B1497,設定!$A$5:$A$30,0)),"費目を確認"))</f>
        <v/>
      </c>
    </row>
    <row r="1498">
      <c r="A1498" s="10" t="n"/>
      <c r="B1498" s="11" t="n"/>
      <c r="C1498" s="12" t="n"/>
      <c r="D1498" s="13" t="n"/>
      <c r="E1498" s="14" t="n"/>
      <c r="F1498" s="15" t="n"/>
      <c r="G1498" s="16">
        <f>IF(B1498="","",IFERROR(INDEX(設定!$B$5:$B$30,MATCH(B1498,設定!$A$5:$A$30,0)),"費目を確認"))</f>
        <v/>
      </c>
    </row>
    <row r="1499">
      <c r="A1499" s="10" t="n"/>
      <c r="B1499" s="11" t="n"/>
      <c r="C1499" s="12" t="n"/>
      <c r="D1499" s="13" t="n"/>
      <c r="E1499" s="14" t="n"/>
      <c r="F1499" s="15" t="n"/>
      <c r="G1499" s="16">
        <f>IF(B1499="","",IFERROR(INDEX(設定!$B$5:$B$30,MATCH(B1499,設定!$A$5:$A$30,0)),"費目を確認"))</f>
        <v/>
      </c>
    </row>
    <row r="1500">
      <c r="A1500" s="10" t="n"/>
      <c r="B1500" s="11" t="n"/>
      <c r="C1500" s="12" t="n"/>
      <c r="D1500" s="13" t="n"/>
      <c r="E1500" s="14" t="n"/>
      <c r="F1500" s="15" t="n"/>
      <c r="G1500" s="16">
        <f>IF(B1500="","",IFERROR(INDEX(設定!$B$5:$B$30,MATCH(B1500,設定!$A$5:$A$30,0)),"費目を確認"))</f>
        <v/>
      </c>
    </row>
    <row r="1501">
      <c r="A1501" s="10" t="n"/>
      <c r="B1501" s="11" t="n"/>
      <c r="C1501" s="12" t="n"/>
      <c r="D1501" s="13" t="n"/>
      <c r="E1501" s="14" t="n"/>
      <c r="F1501" s="15" t="n"/>
      <c r="G1501" s="16">
        <f>IF(B1501="","",IFERROR(INDEX(設定!$B$5:$B$30,MATCH(B1501,設定!$A$5:$A$30,0)),"費目を確認"))</f>
        <v/>
      </c>
    </row>
    <row r="1502">
      <c r="A1502" s="10" t="n"/>
      <c r="B1502" s="11" t="n"/>
      <c r="C1502" s="12" t="n"/>
      <c r="D1502" s="13" t="n"/>
      <c r="E1502" s="14" t="n"/>
      <c r="F1502" s="15" t="n"/>
      <c r="G1502" s="16">
        <f>IF(B1502="","",IFERROR(INDEX(設定!$B$5:$B$30,MATCH(B1502,設定!$A$5:$A$30,0)),"費目を確認"))</f>
        <v/>
      </c>
    </row>
    <row r="1503">
      <c r="A1503" s="10" t="n"/>
      <c r="B1503" s="11" t="n"/>
      <c r="C1503" s="12" t="n"/>
      <c r="D1503" s="13" t="n"/>
      <c r="E1503" s="14" t="n"/>
      <c r="F1503" s="15" t="n"/>
      <c r="G1503" s="16">
        <f>IF(B1503="","",IFERROR(INDEX(設定!$B$5:$B$30,MATCH(B1503,設定!$A$5:$A$30,0)),"費目を確認"))</f>
        <v/>
      </c>
    </row>
    <row r="1504">
      <c r="A1504" s="10" t="n"/>
      <c r="B1504" s="11" t="n"/>
      <c r="C1504" s="12" t="n"/>
      <c r="D1504" s="13" t="n"/>
      <c r="E1504" s="14" t="n"/>
      <c r="F1504" s="15" t="n"/>
      <c r="G1504" s="16">
        <f>IF(B1504="","",IFERROR(INDEX(設定!$B$5:$B$30,MATCH(B1504,設定!$A$5:$A$30,0)),"費目を確認"))</f>
        <v/>
      </c>
    </row>
    <row r="1505">
      <c r="A1505" s="10" t="n"/>
      <c r="B1505" s="11" t="n"/>
      <c r="C1505" s="12" t="n"/>
      <c r="D1505" s="13" t="n"/>
      <c r="E1505" s="14" t="n"/>
      <c r="F1505" s="15" t="n"/>
      <c r="G1505" s="16">
        <f>IF(B1505="","",IFERROR(INDEX(設定!$B$5:$B$30,MATCH(B1505,設定!$A$5:$A$30,0)),"費目を確認"))</f>
        <v/>
      </c>
    </row>
    <row r="1506">
      <c r="A1506" s="10" t="n"/>
      <c r="B1506" s="11" t="n"/>
      <c r="C1506" s="12" t="n"/>
      <c r="D1506" s="13" t="n"/>
      <c r="E1506" s="14" t="n"/>
      <c r="F1506" s="15" t="n"/>
      <c r="G1506" s="16">
        <f>IF(B1506="","",IFERROR(INDEX(設定!$B$5:$B$30,MATCH(B1506,設定!$A$5:$A$30,0)),"費目を確認"))</f>
        <v/>
      </c>
    </row>
    <row r="1507">
      <c r="A1507" s="10" t="n"/>
      <c r="B1507" s="11" t="n"/>
      <c r="C1507" s="12" t="n"/>
      <c r="D1507" s="13" t="n"/>
      <c r="E1507" s="14" t="n"/>
      <c r="F1507" s="15" t="n"/>
      <c r="G1507" s="16">
        <f>IF(B1507="","",IFERROR(INDEX(設定!$B$5:$B$30,MATCH(B1507,設定!$A$5:$A$30,0)),"費目を確認"))</f>
        <v/>
      </c>
    </row>
    <row r="1508">
      <c r="A1508" s="10" t="n"/>
      <c r="B1508" s="11" t="n"/>
      <c r="C1508" s="12" t="n"/>
      <c r="D1508" s="13" t="n"/>
      <c r="E1508" s="14" t="n"/>
      <c r="F1508" s="15" t="n"/>
      <c r="G1508" s="16">
        <f>IF(B1508="","",IFERROR(INDEX(設定!$B$5:$B$30,MATCH(B1508,設定!$A$5:$A$30,0)),"費目を確認"))</f>
        <v/>
      </c>
    </row>
    <row r="1509">
      <c r="A1509" s="10" t="n"/>
      <c r="B1509" s="11" t="n"/>
      <c r="C1509" s="12" t="n"/>
      <c r="D1509" s="13" t="n"/>
      <c r="E1509" s="14" t="n"/>
      <c r="F1509" s="15" t="n"/>
      <c r="G1509" s="16">
        <f>IF(B1509="","",IFERROR(INDEX(設定!$B$5:$B$30,MATCH(B1509,設定!$A$5:$A$30,0)),"費目を確認"))</f>
        <v/>
      </c>
    </row>
    <row r="1510">
      <c r="A1510" s="10" t="n"/>
      <c r="B1510" s="11" t="n"/>
      <c r="C1510" s="12" t="n"/>
      <c r="D1510" s="13" t="n"/>
      <c r="E1510" s="14" t="n"/>
      <c r="F1510" s="15" t="n"/>
      <c r="G1510" s="16">
        <f>IF(B1510="","",IFERROR(INDEX(設定!$B$5:$B$30,MATCH(B1510,設定!$A$5:$A$30,0)),"費目を確認"))</f>
        <v/>
      </c>
    </row>
    <row r="1511">
      <c r="A1511" s="10" t="n"/>
      <c r="B1511" s="11" t="n"/>
      <c r="C1511" s="12" t="n"/>
      <c r="D1511" s="13" t="n"/>
      <c r="E1511" s="14" t="n"/>
      <c r="F1511" s="15" t="n"/>
      <c r="G1511" s="16">
        <f>IF(B1511="","",IFERROR(INDEX(設定!$B$5:$B$30,MATCH(B1511,設定!$A$5:$A$30,0)),"費目を確認"))</f>
        <v/>
      </c>
    </row>
    <row r="1512">
      <c r="A1512" s="10" t="n"/>
      <c r="B1512" s="11" t="n"/>
      <c r="C1512" s="12" t="n"/>
      <c r="D1512" s="13" t="n"/>
      <c r="E1512" s="14" t="n"/>
      <c r="F1512" s="15" t="n"/>
      <c r="G1512" s="16">
        <f>IF(B1512="","",IFERROR(INDEX(設定!$B$5:$B$30,MATCH(B1512,設定!$A$5:$A$30,0)),"費目を確認"))</f>
        <v/>
      </c>
    </row>
    <row r="1513">
      <c r="A1513" s="10" t="n"/>
      <c r="B1513" s="11" t="n"/>
      <c r="C1513" s="12" t="n"/>
      <c r="D1513" s="13" t="n"/>
      <c r="E1513" s="14" t="n"/>
      <c r="F1513" s="15" t="n"/>
      <c r="G1513" s="16">
        <f>IF(B1513="","",IFERROR(INDEX(設定!$B$5:$B$30,MATCH(B1513,設定!$A$5:$A$30,0)),"費目を確認"))</f>
        <v/>
      </c>
    </row>
    <row r="1514">
      <c r="A1514" s="10" t="n"/>
      <c r="B1514" s="11" t="n"/>
      <c r="C1514" s="12" t="n"/>
      <c r="D1514" s="13" t="n"/>
      <c r="E1514" s="14" t="n"/>
      <c r="F1514" s="15" t="n"/>
      <c r="G1514" s="16">
        <f>IF(B1514="","",IFERROR(INDEX(設定!$B$5:$B$30,MATCH(B1514,設定!$A$5:$A$30,0)),"費目を確認"))</f>
        <v/>
      </c>
    </row>
    <row r="1515">
      <c r="A1515" s="10" t="n"/>
      <c r="B1515" s="11" t="n"/>
      <c r="C1515" s="12" t="n"/>
      <c r="D1515" s="13" t="n"/>
      <c r="E1515" s="14" t="n"/>
      <c r="F1515" s="15" t="n"/>
      <c r="G1515" s="16">
        <f>IF(B1515="","",IFERROR(INDEX(設定!$B$5:$B$30,MATCH(B1515,設定!$A$5:$A$30,0)),"費目を確認"))</f>
        <v/>
      </c>
    </row>
    <row r="1516">
      <c r="A1516" s="10" t="n"/>
      <c r="B1516" s="11" t="n"/>
      <c r="C1516" s="12" t="n"/>
      <c r="D1516" s="13" t="n"/>
      <c r="E1516" s="14" t="n"/>
      <c r="F1516" s="15" t="n"/>
      <c r="G1516" s="16">
        <f>IF(B1516="","",IFERROR(INDEX(設定!$B$5:$B$30,MATCH(B1516,設定!$A$5:$A$30,0)),"費目を確認"))</f>
        <v/>
      </c>
    </row>
    <row r="1517">
      <c r="A1517" s="10" t="n"/>
      <c r="B1517" s="11" t="n"/>
      <c r="C1517" s="12" t="n"/>
      <c r="D1517" s="13" t="n"/>
      <c r="E1517" s="14" t="n"/>
      <c r="F1517" s="15" t="n"/>
      <c r="G1517" s="16">
        <f>IF(B1517="","",IFERROR(INDEX(設定!$B$5:$B$30,MATCH(B1517,設定!$A$5:$A$30,0)),"費目を確認"))</f>
        <v/>
      </c>
    </row>
    <row r="1518">
      <c r="A1518" s="10" t="n"/>
      <c r="B1518" s="11" t="n"/>
      <c r="C1518" s="12" t="n"/>
      <c r="D1518" s="13" t="n"/>
      <c r="E1518" s="14" t="n"/>
      <c r="F1518" s="15" t="n"/>
      <c r="G1518" s="16">
        <f>IF(B1518="","",IFERROR(INDEX(設定!$B$5:$B$30,MATCH(B1518,設定!$A$5:$A$30,0)),"費目を確認"))</f>
        <v/>
      </c>
    </row>
    <row r="1519">
      <c r="A1519" s="10" t="n"/>
      <c r="B1519" s="11" t="n"/>
      <c r="C1519" s="12" t="n"/>
      <c r="D1519" s="13" t="n"/>
      <c r="E1519" s="14" t="n"/>
      <c r="F1519" s="15" t="n"/>
      <c r="G1519" s="16">
        <f>IF(B1519="","",IFERROR(INDEX(設定!$B$5:$B$30,MATCH(B1519,設定!$A$5:$A$30,0)),"費目を確認"))</f>
        <v/>
      </c>
    </row>
    <row r="1520">
      <c r="A1520" s="10" t="n"/>
      <c r="B1520" s="11" t="n"/>
      <c r="C1520" s="12" t="n"/>
      <c r="D1520" s="13" t="n"/>
      <c r="E1520" s="14" t="n"/>
      <c r="F1520" s="15" t="n"/>
      <c r="G1520" s="16">
        <f>IF(B1520="","",IFERROR(INDEX(設定!$B$5:$B$30,MATCH(B1520,設定!$A$5:$A$30,0)),"費目を確認"))</f>
        <v/>
      </c>
    </row>
    <row r="1521">
      <c r="A1521" s="10" t="n"/>
      <c r="B1521" s="11" t="n"/>
      <c r="C1521" s="12" t="n"/>
      <c r="D1521" s="13" t="n"/>
      <c r="E1521" s="14" t="n"/>
      <c r="F1521" s="15" t="n"/>
      <c r="G1521" s="16">
        <f>IF(B1521="","",IFERROR(INDEX(設定!$B$5:$B$30,MATCH(B1521,設定!$A$5:$A$30,0)),"費目を確認"))</f>
        <v/>
      </c>
    </row>
    <row r="1522">
      <c r="A1522" s="10" t="n"/>
      <c r="B1522" s="11" t="n"/>
      <c r="C1522" s="12" t="n"/>
      <c r="D1522" s="13" t="n"/>
      <c r="E1522" s="14" t="n"/>
      <c r="F1522" s="15" t="n"/>
      <c r="G1522" s="16">
        <f>IF(B1522="","",IFERROR(INDEX(設定!$B$5:$B$30,MATCH(B1522,設定!$A$5:$A$30,0)),"費目を確認"))</f>
        <v/>
      </c>
    </row>
    <row r="1523">
      <c r="A1523" s="10" t="n"/>
      <c r="B1523" s="11" t="n"/>
      <c r="C1523" s="12" t="n"/>
      <c r="D1523" s="13" t="n"/>
      <c r="E1523" s="14" t="n"/>
      <c r="F1523" s="15" t="n"/>
      <c r="G1523" s="16">
        <f>IF(B1523="","",IFERROR(INDEX(設定!$B$5:$B$30,MATCH(B1523,設定!$A$5:$A$30,0)),"費目を確認"))</f>
        <v/>
      </c>
    </row>
    <row r="1524">
      <c r="A1524" s="10" t="n"/>
      <c r="B1524" s="11" t="n"/>
      <c r="C1524" s="12" t="n"/>
      <c r="D1524" s="13" t="n"/>
      <c r="E1524" s="14" t="n"/>
      <c r="F1524" s="15" t="n"/>
      <c r="G1524" s="16">
        <f>IF(B1524="","",IFERROR(INDEX(設定!$B$5:$B$30,MATCH(B1524,設定!$A$5:$A$30,0)),"費目を確認"))</f>
        <v/>
      </c>
    </row>
    <row r="1525">
      <c r="A1525" s="10" t="n"/>
      <c r="B1525" s="11" t="n"/>
      <c r="C1525" s="12" t="n"/>
      <c r="D1525" s="13" t="n"/>
      <c r="E1525" s="14" t="n"/>
      <c r="F1525" s="15" t="n"/>
      <c r="G1525" s="16">
        <f>IF(B1525="","",IFERROR(INDEX(設定!$B$5:$B$30,MATCH(B1525,設定!$A$5:$A$30,0)),"費目を確認"))</f>
        <v/>
      </c>
    </row>
    <row r="1526">
      <c r="A1526" s="10" t="n"/>
      <c r="B1526" s="11" t="n"/>
      <c r="C1526" s="12" t="n"/>
      <c r="D1526" s="13" t="n"/>
      <c r="E1526" s="14" t="n"/>
      <c r="F1526" s="15" t="n"/>
      <c r="G1526" s="16">
        <f>IF(B1526="","",IFERROR(INDEX(設定!$B$5:$B$30,MATCH(B1526,設定!$A$5:$A$30,0)),"費目を確認"))</f>
        <v/>
      </c>
    </row>
    <row r="1527">
      <c r="A1527" s="10" t="n"/>
      <c r="B1527" s="11" t="n"/>
      <c r="C1527" s="12" t="n"/>
      <c r="D1527" s="13" t="n"/>
      <c r="E1527" s="14" t="n"/>
      <c r="F1527" s="15" t="n"/>
      <c r="G1527" s="16">
        <f>IF(B1527="","",IFERROR(INDEX(設定!$B$5:$B$30,MATCH(B1527,設定!$A$5:$A$30,0)),"費目を確認"))</f>
        <v/>
      </c>
    </row>
    <row r="1528">
      <c r="A1528" s="10" t="n"/>
      <c r="B1528" s="11" t="n"/>
      <c r="C1528" s="12" t="n"/>
      <c r="D1528" s="13" t="n"/>
      <c r="E1528" s="14" t="n"/>
      <c r="F1528" s="15" t="n"/>
      <c r="G1528" s="16">
        <f>IF(B1528="","",IFERROR(INDEX(設定!$B$5:$B$30,MATCH(B1528,設定!$A$5:$A$30,0)),"費目を確認"))</f>
        <v/>
      </c>
    </row>
    <row r="1529">
      <c r="A1529" s="10" t="n"/>
      <c r="B1529" s="11" t="n"/>
      <c r="C1529" s="12" t="n"/>
      <c r="D1529" s="13" t="n"/>
      <c r="E1529" s="14" t="n"/>
      <c r="F1529" s="15" t="n"/>
      <c r="G1529" s="16">
        <f>IF(B1529="","",IFERROR(INDEX(設定!$B$5:$B$30,MATCH(B1529,設定!$A$5:$A$30,0)),"費目を確認"))</f>
        <v/>
      </c>
    </row>
    <row r="1530">
      <c r="A1530" s="10" t="n"/>
      <c r="B1530" s="11" t="n"/>
      <c r="C1530" s="12" t="n"/>
      <c r="D1530" s="13" t="n"/>
      <c r="E1530" s="14" t="n"/>
      <c r="F1530" s="15" t="n"/>
      <c r="G1530" s="16">
        <f>IF(B1530="","",IFERROR(INDEX(設定!$B$5:$B$30,MATCH(B1530,設定!$A$5:$A$30,0)),"費目を確認"))</f>
        <v/>
      </c>
    </row>
    <row r="1531">
      <c r="A1531" s="10" t="n"/>
      <c r="B1531" s="11" t="n"/>
      <c r="C1531" s="12" t="n"/>
      <c r="D1531" s="13" t="n"/>
      <c r="E1531" s="14" t="n"/>
      <c r="F1531" s="15" t="n"/>
      <c r="G1531" s="16">
        <f>IF(B1531="","",IFERROR(INDEX(設定!$B$5:$B$30,MATCH(B1531,設定!$A$5:$A$30,0)),"費目を確認"))</f>
        <v/>
      </c>
    </row>
    <row r="1532">
      <c r="A1532" s="10" t="n"/>
      <c r="B1532" s="11" t="n"/>
      <c r="C1532" s="12" t="n"/>
      <c r="D1532" s="13" t="n"/>
      <c r="E1532" s="14" t="n"/>
      <c r="F1532" s="15" t="n"/>
      <c r="G1532" s="16">
        <f>IF(B1532="","",IFERROR(INDEX(設定!$B$5:$B$30,MATCH(B1532,設定!$A$5:$A$30,0)),"費目を確認"))</f>
        <v/>
      </c>
    </row>
    <row r="1533">
      <c r="A1533" s="10" t="n"/>
      <c r="B1533" s="11" t="n"/>
      <c r="C1533" s="12" t="n"/>
      <c r="D1533" s="13" t="n"/>
      <c r="E1533" s="14" t="n"/>
      <c r="F1533" s="15" t="n"/>
      <c r="G1533" s="16">
        <f>IF(B1533="","",IFERROR(INDEX(設定!$B$5:$B$30,MATCH(B1533,設定!$A$5:$A$30,0)),"費目を確認"))</f>
        <v/>
      </c>
    </row>
    <row r="1534">
      <c r="A1534" s="10" t="n"/>
      <c r="B1534" s="11" t="n"/>
      <c r="C1534" s="12" t="n"/>
      <c r="D1534" s="13" t="n"/>
      <c r="E1534" s="14" t="n"/>
      <c r="F1534" s="15" t="n"/>
      <c r="G1534" s="16">
        <f>IF(B1534="","",IFERROR(INDEX(設定!$B$5:$B$30,MATCH(B1534,設定!$A$5:$A$30,0)),"費目を確認"))</f>
        <v/>
      </c>
    </row>
    <row r="1535">
      <c r="A1535" s="10" t="n"/>
      <c r="B1535" s="11" t="n"/>
      <c r="C1535" s="12" t="n"/>
      <c r="D1535" s="13" t="n"/>
      <c r="E1535" s="14" t="n"/>
      <c r="F1535" s="15" t="n"/>
      <c r="G1535" s="16">
        <f>IF(B1535="","",IFERROR(INDEX(設定!$B$5:$B$30,MATCH(B1535,設定!$A$5:$A$30,0)),"費目を確認"))</f>
        <v/>
      </c>
    </row>
    <row r="1536">
      <c r="A1536" s="10" t="n"/>
      <c r="B1536" s="11" t="n"/>
      <c r="C1536" s="12" t="n"/>
      <c r="D1536" s="13" t="n"/>
      <c r="E1536" s="14" t="n"/>
      <c r="F1536" s="15" t="n"/>
      <c r="G1536" s="16">
        <f>IF(B1536="","",IFERROR(INDEX(設定!$B$5:$B$30,MATCH(B1536,設定!$A$5:$A$30,0)),"費目を確認"))</f>
        <v/>
      </c>
    </row>
    <row r="1537">
      <c r="A1537" s="10" t="n"/>
      <c r="B1537" s="11" t="n"/>
      <c r="C1537" s="12" t="n"/>
      <c r="D1537" s="13" t="n"/>
      <c r="E1537" s="14" t="n"/>
      <c r="F1537" s="15" t="n"/>
      <c r="G1537" s="16">
        <f>IF(B1537="","",IFERROR(INDEX(設定!$B$5:$B$30,MATCH(B1537,設定!$A$5:$A$30,0)),"費目を確認"))</f>
        <v/>
      </c>
    </row>
    <row r="1538">
      <c r="A1538" s="10" t="n"/>
      <c r="B1538" s="11" t="n"/>
      <c r="C1538" s="12" t="n"/>
      <c r="D1538" s="13" t="n"/>
      <c r="E1538" s="14" t="n"/>
      <c r="F1538" s="15" t="n"/>
      <c r="G1538" s="16">
        <f>IF(B1538="","",IFERROR(INDEX(設定!$B$5:$B$30,MATCH(B1538,設定!$A$5:$A$30,0)),"費目を確認"))</f>
        <v/>
      </c>
    </row>
    <row r="1539">
      <c r="A1539" s="10" t="n"/>
      <c r="B1539" s="11" t="n"/>
      <c r="C1539" s="12" t="n"/>
      <c r="D1539" s="13" t="n"/>
      <c r="E1539" s="14" t="n"/>
      <c r="F1539" s="15" t="n"/>
      <c r="G1539" s="16">
        <f>IF(B1539="","",IFERROR(INDEX(設定!$B$5:$B$30,MATCH(B1539,設定!$A$5:$A$30,0)),"費目を確認"))</f>
        <v/>
      </c>
    </row>
    <row r="1540">
      <c r="A1540" s="10" t="n"/>
      <c r="B1540" s="11" t="n"/>
      <c r="C1540" s="12" t="n"/>
      <c r="D1540" s="13" t="n"/>
      <c r="E1540" s="14" t="n"/>
      <c r="F1540" s="15" t="n"/>
      <c r="G1540" s="16">
        <f>IF(B1540="","",IFERROR(INDEX(設定!$B$5:$B$30,MATCH(B1540,設定!$A$5:$A$30,0)),"費目を確認"))</f>
        <v/>
      </c>
    </row>
    <row r="1541">
      <c r="A1541" s="10" t="n"/>
      <c r="B1541" s="11" t="n"/>
      <c r="C1541" s="12" t="n"/>
      <c r="D1541" s="13" t="n"/>
      <c r="E1541" s="14" t="n"/>
      <c r="F1541" s="15" t="n"/>
      <c r="G1541" s="16">
        <f>IF(B1541="","",IFERROR(INDEX(設定!$B$5:$B$30,MATCH(B1541,設定!$A$5:$A$30,0)),"費目を確認"))</f>
        <v/>
      </c>
    </row>
    <row r="1542">
      <c r="A1542" s="10" t="n"/>
      <c r="B1542" s="11" t="n"/>
      <c r="C1542" s="12" t="n"/>
      <c r="D1542" s="13" t="n"/>
      <c r="E1542" s="14" t="n"/>
      <c r="F1542" s="15" t="n"/>
      <c r="G1542" s="16">
        <f>IF(B1542="","",IFERROR(INDEX(設定!$B$5:$B$30,MATCH(B1542,設定!$A$5:$A$30,0)),"費目を確認"))</f>
        <v/>
      </c>
    </row>
    <row r="1543">
      <c r="A1543" s="10" t="n"/>
      <c r="B1543" s="11" t="n"/>
      <c r="C1543" s="12" t="n"/>
      <c r="D1543" s="13" t="n"/>
      <c r="E1543" s="14" t="n"/>
      <c r="F1543" s="15" t="n"/>
      <c r="G1543" s="16">
        <f>IF(B1543="","",IFERROR(INDEX(設定!$B$5:$B$30,MATCH(B1543,設定!$A$5:$A$30,0)),"費目を確認"))</f>
        <v/>
      </c>
    </row>
    <row r="1544">
      <c r="A1544" s="10" t="n"/>
      <c r="B1544" s="11" t="n"/>
      <c r="C1544" s="12" t="n"/>
      <c r="D1544" s="13" t="n"/>
      <c r="E1544" s="14" t="n"/>
      <c r="F1544" s="15" t="n"/>
      <c r="G1544" s="16">
        <f>IF(B1544="","",IFERROR(INDEX(設定!$B$5:$B$30,MATCH(B1544,設定!$A$5:$A$30,0)),"費目を確認"))</f>
        <v/>
      </c>
    </row>
    <row r="1545">
      <c r="A1545" s="10" t="n"/>
      <c r="B1545" s="11" t="n"/>
      <c r="C1545" s="12" t="n"/>
      <c r="D1545" s="13" t="n"/>
      <c r="E1545" s="14" t="n"/>
      <c r="F1545" s="15" t="n"/>
      <c r="G1545" s="16">
        <f>IF(B1545="","",IFERROR(INDEX(設定!$B$5:$B$30,MATCH(B1545,設定!$A$5:$A$30,0)),"費目を確認"))</f>
        <v/>
      </c>
    </row>
    <row r="1546">
      <c r="A1546" s="10" t="n"/>
      <c r="B1546" s="11" t="n"/>
      <c r="C1546" s="12" t="n"/>
      <c r="D1546" s="13" t="n"/>
      <c r="E1546" s="14" t="n"/>
      <c r="F1546" s="15" t="n"/>
      <c r="G1546" s="16">
        <f>IF(B1546="","",IFERROR(INDEX(設定!$B$5:$B$30,MATCH(B1546,設定!$A$5:$A$30,0)),"費目を確認"))</f>
        <v/>
      </c>
    </row>
    <row r="1547">
      <c r="A1547" s="10" t="n"/>
      <c r="B1547" s="11" t="n"/>
      <c r="C1547" s="12" t="n"/>
      <c r="D1547" s="13" t="n"/>
      <c r="E1547" s="14" t="n"/>
      <c r="F1547" s="15" t="n"/>
      <c r="G1547" s="16">
        <f>IF(B1547="","",IFERROR(INDEX(設定!$B$5:$B$30,MATCH(B1547,設定!$A$5:$A$30,0)),"費目を確認"))</f>
        <v/>
      </c>
    </row>
    <row r="1548">
      <c r="A1548" s="10" t="n"/>
      <c r="B1548" s="11" t="n"/>
      <c r="C1548" s="12" t="n"/>
      <c r="D1548" s="13" t="n"/>
      <c r="E1548" s="14" t="n"/>
      <c r="F1548" s="15" t="n"/>
      <c r="G1548" s="16">
        <f>IF(B1548="","",IFERROR(INDEX(設定!$B$5:$B$30,MATCH(B1548,設定!$A$5:$A$30,0)),"費目を確認"))</f>
        <v/>
      </c>
    </row>
    <row r="1549">
      <c r="A1549" s="10" t="n"/>
      <c r="B1549" s="11" t="n"/>
      <c r="C1549" s="12" t="n"/>
      <c r="D1549" s="13" t="n"/>
      <c r="E1549" s="14" t="n"/>
      <c r="F1549" s="15" t="n"/>
      <c r="G1549" s="16">
        <f>IF(B1549="","",IFERROR(INDEX(設定!$B$5:$B$30,MATCH(B1549,設定!$A$5:$A$30,0)),"費目を確認"))</f>
        <v/>
      </c>
    </row>
    <row r="1550">
      <c r="A1550" s="10" t="n"/>
      <c r="B1550" s="11" t="n"/>
      <c r="C1550" s="12" t="n"/>
      <c r="D1550" s="13" t="n"/>
      <c r="E1550" s="14" t="n"/>
      <c r="F1550" s="15" t="n"/>
      <c r="G1550" s="16">
        <f>IF(B1550="","",IFERROR(INDEX(設定!$B$5:$B$30,MATCH(B1550,設定!$A$5:$A$30,0)),"費目を確認"))</f>
        <v/>
      </c>
    </row>
    <row r="1551">
      <c r="A1551" s="10" t="n"/>
      <c r="B1551" s="11" t="n"/>
      <c r="C1551" s="12" t="n"/>
      <c r="D1551" s="13" t="n"/>
      <c r="E1551" s="14" t="n"/>
      <c r="F1551" s="15" t="n"/>
      <c r="G1551" s="16">
        <f>IF(B1551="","",IFERROR(INDEX(設定!$B$5:$B$30,MATCH(B1551,設定!$A$5:$A$30,0)),"費目を確認"))</f>
        <v/>
      </c>
    </row>
    <row r="1552">
      <c r="A1552" s="10" t="n"/>
      <c r="B1552" s="11" t="n"/>
      <c r="C1552" s="12" t="n"/>
      <c r="D1552" s="13" t="n"/>
      <c r="E1552" s="14" t="n"/>
      <c r="F1552" s="15" t="n"/>
      <c r="G1552" s="16">
        <f>IF(B1552="","",IFERROR(INDEX(設定!$B$5:$B$30,MATCH(B1552,設定!$A$5:$A$30,0)),"費目を確認"))</f>
        <v/>
      </c>
    </row>
    <row r="1553">
      <c r="A1553" s="10" t="n"/>
      <c r="B1553" s="11" t="n"/>
      <c r="C1553" s="12" t="n"/>
      <c r="D1553" s="13" t="n"/>
      <c r="E1553" s="14" t="n"/>
      <c r="F1553" s="15" t="n"/>
      <c r="G1553" s="16">
        <f>IF(B1553="","",IFERROR(INDEX(設定!$B$5:$B$30,MATCH(B1553,設定!$A$5:$A$30,0)),"費目を確認"))</f>
        <v/>
      </c>
    </row>
    <row r="1554">
      <c r="A1554" s="10" t="n"/>
      <c r="B1554" s="11" t="n"/>
      <c r="C1554" s="12" t="n"/>
      <c r="D1554" s="13" t="n"/>
      <c r="E1554" s="14" t="n"/>
      <c r="F1554" s="15" t="n"/>
      <c r="G1554" s="16">
        <f>IF(B1554="","",IFERROR(INDEX(設定!$B$5:$B$30,MATCH(B1554,設定!$A$5:$A$30,0)),"費目を確認"))</f>
        <v/>
      </c>
    </row>
    <row r="1555">
      <c r="A1555" s="10" t="n"/>
      <c r="B1555" s="11" t="n"/>
      <c r="C1555" s="12" t="n"/>
      <c r="D1555" s="13" t="n"/>
      <c r="E1555" s="14" t="n"/>
      <c r="F1555" s="15" t="n"/>
      <c r="G1555" s="16">
        <f>IF(B1555="","",IFERROR(INDEX(設定!$B$5:$B$30,MATCH(B1555,設定!$A$5:$A$30,0)),"費目を確認"))</f>
        <v/>
      </c>
    </row>
    <row r="1556">
      <c r="A1556" s="10" t="n"/>
      <c r="B1556" s="11" t="n"/>
      <c r="C1556" s="12" t="n"/>
      <c r="D1556" s="13" t="n"/>
      <c r="E1556" s="14" t="n"/>
      <c r="F1556" s="15" t="n"/>
      <c r="G1556" s="16">
        <f>IF(B1556="","",IFERROR(INDEX(設定!$B$5:$B$30,MATCH(B1556,設定!$A$5:$A$30,0)),"費目を確認"))</f>
        <v/>
      </c>
    </row>
    <row r="1557">
      <c r="A1557" s="10" t="n"/>
      <c r="B1557" s="11" t="n"/>
      <c r="C1557" s="12" t="n"/>
      <c r="D1557" s="13" t="n"/>
      <c r="E1557" s="14" t="n"/>
      <c r="F1557" s="15" t="n"/>
      <c r="G1557" s="16">
        <f>IF(B1557="","",IFERROR(INDEX(設定!$B$5:$B$30,MATCH(B1557,設定!$A$5:$A$30,0)),"費目を確認"))</f>
        <v/>
      </c>
    </row>
    <row r="1558">
      <c r="A1558" s="10" t="n"/>
      <c r="B1558" s="11" t="n"/>
      <c r="C1558" s="12" t="n"/>
      <c r="D1558" s="13" t="n"/>
      <c r="E1558" s="14" t="n"/>
      <c r="F1558" s="15" t="n"/>
      <c r="G1558" s="16">
        <f>IF(B1558="","",IFERROR(INDEX(設定!$B$5:$B$30,MATCH(B1558,設定!$A$5:$A$30,0)),"費目を確認"))</f>
        <v/>
      </c>
    </row>
    <row r="1559">
      <c r="A1559" s="10" t="n"/>
      <c r="B1559" s="11" t="n"/>
      <c r="C1559" s="12" t="n"/>
      <c r="D1559" s="13" t="n"/>
      <c r="E1559" s="14" t="n"/>
      <c r="F1559" s="15" t="n"/>
      <c r="G1559" s="16">
        <f>IF(B1559="","",IFERROR(INDEX(設定!$B$5:$B$30,MATCH(B1559,設定!$A$5:$A$30,0)),"費目を確認"))</f>
        <v/>
      </c>
    </row>
    <row r="1560">
      <c r="A1560" s="10" t="n"/>
      <c r="B1560" s="11" t="n"/>
      <c r="C1560" s="12" t="n"/>
      <c r="D1560" s="13" t="n"/>
      <c r="E1560" s="14" t="n"/>
      <c r="F1560" s="15" t="n"/>
      <c r="G1560" s="16">
        <f>IF(B1560="","",IFERROR(INDEX(設定!$B$5:$B$30,MATCH(B1560,設定!$A$5:$A$30,0)),"費目を確認"))</f>
        <v/>
      </c>
    </row>
    <row r="1561">
      <c r="A1561" s="10" t="n"/>
      <c r="B1561" s="11" t="n"/>
      <c r="C1561" s="12" t="n"/>
      <c r="D1561" s="13" t="n"/>
      <c r="E1561" s="14" t="n"/>
      <c r="F1561" s="15" t="n"/>
      <c r="G1561" s="16">
        <f>IF(B1561="","",IFERROR(INDEX(設定!$B$5:$B$30,MATCH(B1561,設定!$A$5:$A$30,0)),"費目を確認"))</f>
        <v/>
      </c>
    </row>
    <row r="1562">
      <c r="A1562" s="10" t="n"/>
      <c r="B1562" s="11" t="n"/>
      <c r="C1562" s="12" t="n"/>
      <c r="D1562" s="13" t="n"/>
      <c r="E1562" s="14" t="n"/>
      <c r="F1562" s="15" t="n"/>
      <c r="G1562" s="16">
        <f>IF(B1562="","",IFERROR(INDEX(設定!$B$5:$B$30,MATCH(B1562,設定!$A$5:$A$30,0)),"費目を確認"))</f>
        <v/>
      </c>
    </row>
    <row r="1563">
      <c r="A1563" s="10" t="n"/>
      <c r="B1563" s="11" t="n"/>
      <c r="C1563" s="12" t="n"/>
      <c r="D1563" s="13" t="n"/>
      <c r="E1563" s="14" t="n"/>
      <c r="F1563" s="15" t="n"/>
      <c r="G1563" s="16">
        <f>IF(B1563="","",IFERROR(INDEX(設定!$B$5:$B$30,MATCH(B1563,設定!$A$5:$A$30,0)),"費目を確認"))</f>
        <v/>
      </c>
    </row>
    <row r="1564">
      <c r="A1564" s="10" t="n"/>
      <c r="B1564" s="11" t="n"/>
      <c r="C1564" s="12" t="n"/>
      <c r="D1564" s="13" t="n"/>
      <c r="E1564" s="14" t="n"/>
      <c r="F1564" s="15" t="n"/>
      <c r="G1564" s="16">
        <f>IF(B1564="","",IFERROR(INDEX(設定!$B$5:$B$30,MATCH(B1564,設定!$A$5:$A$30,0)),"費目を確認"))</f>
        <v/>
      </c>
    </row>
    <row r="1565">
      <c r="A1565" s="10" t="n"/>
      <c r="B1565" s="11" t="n"/>
      <c r="C1565" s="12" t="n"/>
      <c r="D1565" s="13" t="n"/>
      <c r="E1565" s="14" t="n"/>
      <c r="F1565" s="15" t="n"/>
      <c r="G1565" s="16">
        <f>IF(B1565="","",IFERROR(INDEX(設定!$B$5:$B$30,MATCH(B1565,設定!$A$5:$A$30,0)),"費目を確認"))</f>
        <v/>
      </c>
    </row>
    <row r="1566">
      <c r="A1566" s="10" t="n"/>
      <c r="B1566" s="11" t="n"/>
      <c r="C1566" s="12" t="n"/>
      <c r="D1566" s="13" t="n"/>
      <c r="E1566" s="14" t="n"/>
      <c r="F1566" s="15" t="n"/>
      <c r="G1566" s="16">
        <f>IF(B1566="","",IFERROR(INDEX(設定!$B$5:$B$30,MATCH(B1566,設定!$A$5:$A$30,0)),"費目を確認"))</f>
        <v/>
      </c>
    </row>
    <row r="1567">
      <c r="A1567" s="10" t="n"/>
      <c r="B1567" s="11" t="n"/>
      <c r="C1567" s="12" t="n"/>
      <c r="D1567" s="13" t="n"/>
      <c r="E1567" s="14" t="n"/>
      <c r="F1567" s="15" t="n"/>
      <c r="G1567" s="16">
        <f>IF(B1567="","",IFERROR(INDEX(設定!$B$5:$B$30,MATCH(B1567,設定!$A$5:$A$30,0)),"費目を確認"))</f>
        <v/>
      </c>
    </row>
    <row r="1568">
      <c r="A1568" s="10" t="n"/>
      <c r="B1568" s="11" t="n"/>
      <c r="C1568" s="12" t="n"/>
      <c r="D1568" s="13" t="n"/>
      <c r="E1568" s="14" t="n"/>
      <c r="F1568" s="15" t="n"/>
      <c r="G1568" s="16">
        <f>IF(B1568="","",IFERROR(INDEX(設定!$B$5:$B$30,MATCH(B1568,設定!$A$5:$A$30,0)),"費目を確認"))</f>
        <v/>
      </c>
    </row>
    <row r="1569">
      <c r="A1569" s="10" t="n"/>
      <c r="B1569" s="11" t="n"/>
      <c r="C1569" s="12" t="n"/>
      <c r="D1569" s="13" t="n"/>
      <c r="E1569" s="14" t="n"/>
      <c r="F1569" s="15" t="n"/>
      <c r="G1569" s="16">
        <f>IF(B1569="","",IFERROR(INDEX(設定!$B$5:$B$30,MATCH(B1569,設定!$A$5:$A$30,0)),"費目を確認"))</f>
        <v/>
      </c>
    </row>
    <row r="1570">
      <c r="A1570" s="10" t="n"/>
      <c r="B1570" s="11" t="n"/>
      <c r="C1570" s="12" t="n"/>
      <c r="D1570" s="13" t="n"/>
      <c r="E1570" s="14" t="n"/>
      <c r="F1570" s="15" t="n"/>
      <c r="G1570" s="16">
        <f>IF(B1570="","",IFERROR(INDEX(設定!$B$5:$B$30,MATCH(B1570,設定!$A$5:$A$30,0)),"費目を確認"))</f>
        <v/>
      </c>
    </row>
    <row r="1571">
      <c r="A1571" s="10" t="n"/>
      <c r="B1571" s="11" t="n"/>
      <c r="C1571" s="12" t="n"/>
      <c r="D1571" s="13" t="n"/>
      <c r="E1571" s="14" t="n"/>
      <c r="F1571" s="15" t="n"/>
      <c r="G1571" s="16">
        <f>IF(B1571="","",IFERROR(INDEX(設定!$B$5:$B$30,MATCH(B1571,設定!$A$5:$A$30,0)),"費目を確認"))</f>
        <v/>
      </c>
    </row>
    <row r="1572">
      <c r="A1572" s="10" t="n"/>
      <c r="B1572" s="11" t="n"/>
      <c r="C1572" s="12" t="n"/>
      <c r="D1572" s="13" t="n"/>
      <c r="E1572" s="14" t="n"/>
      <c r="F1572" s="15" t="n"/>
      <c r="G1572" s="16">
        <f>IF(B1572="","",IFERROR(INDEX(設定!$B$5:$B$30,MATCH(B1572,設定!$A$5:$A$30,0)),"費目を確認"))</f>
        <v/>
      </c>
    </row>
    <row r="1573">
      <c r="A1573" s="10" t="n"/>
      <c r="B1573" s="11" t="n"/>
      <c r="C1573" s="12" t="n"/>
      <c r="D1573" s="13" t="n"/>
      <c r="E1573" s="14" t="n"/>
      <c r="F1573" s="15" t="n"/>
      <c r="G1573" s="16">
        <f>IF(B1573="","",IFERROR(INDEX(設定!$B$5:$B$30,MATCH(B1573,設定!$A$5:$A$30,0)),"費目を確認"))</f>
        <v/>
      </c>
    </row>
    <row r="1574">
      <c r="A1574" s="10" t="n"/>
      <c r="B1574" s="11" t="n"/>
      <c r="C1574" s="12" t="n"/>
      <c r="D1574" s="13" t="n"/>
      <c r="E1574" s="14" t="n"/>
      <c r="F1574" s="15" t="n"/>
      <c r="G1574" s="16">
        <f>IF(B1574="","",IFERROR(INDEX(設定!$B$5:$B$30,MATCH(B1574,設定!$A$5:$A$30,0)),"費目を確認"))</f>
        <v/>
      </c>
    </row>
    <row r="1575">
      <c r="A1575" s="10" t="n"/>
      <c r="B1575" s="11" t="n"/>
      <c r="C1575" s="12" t="n"/>
      <c r="D1575" s="13" t="n"/>
      <c r="E1575" s="14" t="n"/>
      <c r="F1575" s="15" t="n"/>
      <c r="G1575" s="16">
        <f>IF(B1575="","",IFERROR(INDEX(設定!$B$5:$B$30,MATCH(B1575,設定!$A$5:$A$30,0)),"費目を確認"))</f>
        <v/>
      </c>
    </row>
    <row r="1576">
      <c r="A1576" s="10" t="n"/>
      <c r="B1576" s="11" t="n"/>
      <c r="C1576" s="12" t="n"/>
      <c r="D1576" s="13" t="n"/>
      <c r="E1576" s="14" t="n"/>
      <c r="F1576" s="15" t="n"/>
      <c r="G1576" s="16">
        <f>IF(B1576="","",IFERROR(INDEX(設定!$B$5:$B$30,MATCH(B1576,設定!$A$5:$A$30,0)),"費目を確認"))</f>
        <v/>
      </c>
    </row>
    <row r="1577">
      <c r="A1577" s="10" t="n"/>
      <c r="B1577" s="11" t="n"/>
      <c r="C1577" s="12" t="n"/>
      <c r="D1577" s="13" t="n"/>
      <c r="E1577" s="14" t="n"/>
      <c r="F1577" s="15" t="n"/>
      <c r="G1577" s="16">
        <f>IF(B1577="","",IFERROR(INDEX(設定!$B$5:$B$30,MATCH(B1577,設定!$A$5:$A$30,0)),"費目を確認"))</f>
        <v/>
      </c>
    </row>
    <row r="1578">
      <c r="A1578" s="10" t="n"/>
      <c r="B1578" s="11" t="n"/>
      <c r="C1578" s="12" t="n"/>
      <c r="D1578" s="13" t="n"/>
      <c r="E1578" s="14" t="n"/>
      <c r="F1578" s="15" t="n"/>
      <c r="G1578" s="16">
        <f>IF(B1578="","",IFERROR(INDEX(設定!$B$5:$B$30,MATCH(B1578,設定!$A$5:$A$30,0)),"費目を確認"))</f>
        <v/>
      </c>
    </row>
    <row r="1579">
      <c r="A1579" s="10" t="n"/>
      <c r="B1579" s="11" t="n"/>
      <c r="C1579" s="12" t="n"/>
      <c r="D1579" s="13" t="n"/>
      <c r="E1579" s="14" t="n"/>
      <c r="F1579" s="15" t="n"/>
      <c r="G1579" s="16">
        <f>IF(B1579="","",IFERROR(INDEX(設定!$B$5:$B$30,MATCH(B1579,設定!$A$5:$A$30,0)),"費目を確認"))</f>
        <v/>
      </c>
    </row>
    <row r="1580">
      <c r="A1580" s="10" t="n"/>
      <c r="B1580" s="11" t="n"/>
      <c r="C1580" s="12" t="n"/>
      <c r="D1580" s="13" t="n"/>
      <c r="E1580" s="14" t="n"/>
      <c r="F1580" s="15" t="n"/>
      <c r="G1580" s="16">
        <f>IF(B1580="","",IFERROR(INDEX(設定!$B$5:$B$30,MATCH(B1580,設定!$A$5:$A$30,0)),"費目を確認"))</f>
        <v/>
      </c>
    </row>
    <row r="1581">
      <c r="A1581" s="10" t="n"/>
      <c r="B1581" s="11" t="n"/>
      <c r="C1581" s="12" t="n"/>
      <c r="D1581" s="13" t="n"/>
      <c r="E1581" s="14" t="n"/>
      <c r="F1581" s="15" t="n"/>
      <c r="G1581" s="16">
        <f>IF(B1581="","",IFERROR(INDEX(設定!$B$5:$B$30,MATCH(B1581,設定!$A$5:$A$30,0)),"費目を確認"))</f>
        <v/>
      </c>
    </row>
    <row r="1582">
      <c r="A1582" s="10" t="n"/>
      <c r="B1582" s="11" t="n"/>
      <c r="C1582" s="12" t="n"/>
      <c r="D1582" s="13" t="n"/>
      <c r="E1582" s="14" t="n"/>
      <c r="F1582" s="15" t="n"/>
      <c r="G1582" s="16">
        <f>IF(B1582="","",IFERROR(INDEX(設定!$B$5:$B$30,MATCH(B1582,設定!$A$5:$A$30,0)),"費目を確認"))</f>
        <v/>
      </c>
    </row>
    <row r="1583">
      <c r="A1583" s="10" t="n"/>
      <c r="B1583" s="11" t="n"/>
      <c r="C1583" s="12" t="n"/>
      <c r="D1583" s="13" t="n"/>
      <c r="E1583" s="14" t="n"/>
      <c r="F1583" s="15" t="n"/>
      <c r="G1583" s="16">
        <f>IF(B1583="","",IFERROR(INDEX(設定!$B$5:$B$30,MATCH(B1583,設定!$A$5:$A$30,0)),"費目を確認"))</f>
        <v/>
      </c>
    </row>
    <row r="1584">
      <c r="A1584" s="10" t="n"/>
      <c r="B1584" s="11" t="n"/>
      <c r="C1584" s="12" t="n"/>
      <c r="D1584" s="13" t="n"/>
      <c r="E1584" s="14" t="n"/>
      <c r="F1584" s="15" t="n"/>
      <c r="G1584" s="16">
        <f>IF(B1584="","",IFERROR(INDEX(設定!$B$5:$B$30,MATCH(B1584,設定!$A$5:$A$30,0)),"費目を確認"))</f>
        <v/>
      </c>
    </row>
    <row r="1585">
      <c r="A1585" s="10" t="n"/>
      <c r="B1585" s="11" t="n"/>
      <c r="C1585" s="12" t="n"/>
      <c r="D1585" s="13" t="n"/>
      <c r="E1585" s="14" t="n"/>
      <c r="F1585" s="15" t="n"/>
      <c r="G1585" s="16">
        <f>IF(B1585="","",IFERROR(INDEX(設定!$B$5:$B$30,MATCH(B1585,設定!$A$5:$A$30,0)),"費目を確認"))</f>
        <v/>
      </c>
    </row>
    <row r="1586">
      <c r="A1586" s="10" t="n"/>
      <c r="B1586" s="11" t="n"/>
      <c r="C1586" s="12" t="n"/>
      <c r="D1586" s="13" t="n"/>
      <c r="E1586" s="14" t="n"/>
      <c r="F1586" s="15" t="n"/>
      <c r="G1586" s="16">
        <f>IF(B1586="","",IFERROR(INDEX(設定!$B$5:$B$30,MATCH(B1586,設定!$A$5:$A$30,0)),"費目を確認"))</f>
        <v/>
      </c>
    </row>
    <row r="1587">
      <c r="A1587" s="10" t="n"/>
      <c r="B1587" s="11" t="n"/>
      <c r="C1587" s="12" t="n"/>
      <c r="D1587" s="13" t="n"/>
      <c r="E1587" s="14" t="n"/>
      <c r="F1587" s="15" t="n"/>
      <c r="G1587" s="16">
        <f>IF(B1587="","",IFERROR(INDEX(設定!$B$5:$B$30,MATCH(B1587,設定!$A$5:$A$30,0)),"費目を確認"))</f>
        <v/>
      </c>
    </row>
    <row r="1588">
      <c r="A1588" s="10" t="n"/>
      <c r="B1588" s="11" t="n"/>
      <c r="C1588" s="12" t="n"/>
      <c r="D1588" s="13" t="n"/>
      <c r="E1588" s="14" t="n"/>
      <c r="F1588" s="15" t="n"/>
      <c r="G1588" s="16">
        <f>IF(B1588="","",IFERROR(INDEX(設定!$B$5:$B$30,MATCH(B1588,設定!$A$5:$A$30,0)),"費目を確認"))</f>
        <v/>
      </c>
    </row>
    <row r="1589">
      <c r="A1589" s="10" t="n"/>
      <c r="B1589" s="11" t="n"/>
      <c r="C1589" s="12" t="n"/>
      <c r="D1589" s="13" t="n"/>
      <c r="E1589" s="14" t="n"/>
      <c r="F1589" s="15" t="n"/>
      <c r="G1589" s="16">
        <f>IF(B1589="","",IFERROR(INDEX(設定!$B$5:$B$30,MATCH(B1589,設定!$A$5:$A$30,0)),"費目を確認"))</f>
        <v/>
      </c>
    </row>
    <row r="1590">
      <c r="A1590" s="10" t="n"/>
      <c r="B1590" s="11" t="n"/>
      <c r="C1590" s="12" t="n"/>
      <c r="D1590" s="13" t="n"/>
      <c r="E1590" s="14" t="n"/>
      <c r="F1590" s="15" t="n"/>
      <c r="G1590" s="16">
        <f>IF(B1590="","",IFERROR(INDEX(設定!$B$5:$B$30,MATCH(B1590,設定!$A$5:$A$30,0)),"費目を確認"))</f>
        <v/>
      </c>
    </row>
    <row r="1591">
      <c r="A1591" s="10" t="n"/>
      <c r="B1591" s="11" t="n"/>
      <c r="C1591" s="12" t="n"/>
      <c r="D1591" s="13" t="n"/>
      <c r="E1591" s="14" t="n"/>
      <c r="F1591" s="15" t="n"/>
      <c r="G1591" s="16">
        <f>IF(B1591="","",IFERROR(INDEX(設定!$B$5:$B$30,MATCH(B1591,設定!$A$5:$A$30,0)),"費目を確認"))</f>
        <v/>
      </c>
    </row>
    <row r="1592">
      <c r="A1592" s="10" t="n"/>
      <c r="B1592" s="11" t="n"/>
      <c r="C1592" s="12" t="n"/>
      <c r="D1592" s="13" t="n"/>
      <c r="E1592" s="14" t="n"/>
      <c r="F1592" s="15" t="n"/>
      <c r="G1592" s="16">
        <f>IF(B1592="","",IFERROR(INDEX(設定!$B$5:$B$30,MATCH(B1592,設定!$A$5:$A$30,0)),"費目を確認"))</f>
        <v/>
      </c>
    </row>
    <row r="1593">
      <c r="A1593" s="10" t="n"/>
      <c r="B1593" s="11" t="n"/>
      <c r="C1593" s="12" t="n"/>
      <c r="D1593" s="13" t="n"/>
      <c r="E1593" s="14" t="n"/>
      <c r="F1593" s="15" t="n"/>
      <c r="G1593" s="16">
        <f>IF(B1593="","",IFERROR(INDEX(設定!$B$5:$B$30,MATCH(B1593,設定!$A$5:$A$30,0)),"費目を確認"))</f>
        <v/>
      </c>
    </row>
    <row r="1594">
      <c r="A1594" s="10" t="n"/>
      <c r="B1594" s="11" t="n"/>
      <c r="C1594" s="12" t="n"/>
      <c r="D1594" s="13" t="n"/>
      <c r="E1594" s="14" t="n"/>
      <c r="F1594" s="15" t="n"/>
      <c r="G1594" s="16">
        <f>IF(B1594="","",IFERROR(INDEX(設定!$B$5:$B$30,MATCH(B1594,設定!$A$5:$A$30,0)),"費目を確認"))</f>
        <v/>
      </c>
    </row>
    <row r="1595">
      <c r="A1595" s="10" t="n"/>
      <c r="B1595" s="11" t="n"/>
      <c r="C1595" s="12" t="n"/>
      <c r="D1595" s="13" t="n"/>
      <c r="E1595" s="14" t="n"/>
      <c r="F1595" s="15" t="n"/>
      <c r="G1595" s="16">
        <f>IF(B1595="","",IFERROR(INDEX(設定!$B$5:$B$30,MATCH(B1595,設定!$A$5:$A$30,0)),"費目を確認"))</f>
        <v/>
      </c>
    </row>
    <row r="1596">
      <c r="A1596" s="10" t="n"/>
      <c r="B1596" s="11" t="n"/>
      <c r="C1596" s="12" t="n"/>
      <c r="D1596" s="13" t="n"/>
      <c r="E1596" s="14" t="n"/>
      <c r="F1596" s="15" t="n"/>
      <c r="G1596" s="16">
        <f>IF(B1596="","",IFERROR(INDEX(設定!$B$5:$B$30,MATCH(B1596,設定!$A$5:$A$30,0)),"費目を確認"))</f>
        <v/>
      </c>
    </row>
    <row r="1597">
      <c r="A1597" s="10" t="n"/>
      <c r="B1597" s="11" t="n"/>
      <c r="C1597" s="12" t="n"/>
      <c r="D1597" s="13" t="n"/>
      <c r="E1597" s="14" t="n"/>
      <c r="F1597" s="15" t="n"/>
      <c r="G1597" s="16">
        <f>IF(B1597="","",IFERROR(INDEX(設定!$B$5:$B$30,MATCH(B1597,設定!$A$5:$A$30,0)),"費目を確認"))</f>
        <v/>
      </c>
    </row>
    <row r="1598">
      <c r="A1598" s="10" t="n"/>
      <c r="B1598" s="11" t="n"/>
      <c r="C1598" s="12" t="n"/>
      <c r="D1598" s="13" t="n"/>
      <c r="E1598" s="14" t="n"/>
      <c r="F1598" s="15" t="n"/>
      <c r="G1598" s="16">
        <f>IF(B1598="","",IFERROR(INDEX(設定!$B$5:$B$30,MATCH(B1598,設定!$A$5:$A$30,0)),"費目を確認"))</f>
        <v/>
      </c>
    </row>
    <row r="1599">
      <c r="A1599" s="10" t="n"/>
      <c r="B1599" s="11" t="n"/>
      <c r="C1599" s="12" t="n"/>
      <c r="D1599" s="13" t="n"/>
      <c r="E1599" s="14" t="n"/>
      <c r="F1599" s="15" t="n"/>
      <c r="G1599" s="16">
        <f>IF(B1599="","",IFERROR(INDEX(設定!$B$5:$B$30,MATCH(B1599,設定!$A$5:$A$30,0)),"費目を確認"))</f>
        <v/>
      </c>
    </row>
    <row r="1600">
      <c r="A1600" s="10" t="n"/>
      <c r="B1600" s="11" t="n"/>
      <c r="C1600" s="12" t="n"/>
      <c r="D1600" s="13" t="n"/>
      <c r="E1600" s="14" t="n"/>
      <c r="F1600" s="15" t="n"/>
      <c r="G1600" s="16">
        <f>IF(B1600="","",IFERROR(INDEX(設定!$B$5:$B$30,MATCH(B1600,設定!$A$5:$A$30,0)),"費目を確認"))</f>
        <v/>
      </c>
    </row>
    <row r="1601">
      <c r="A1601" s="10" t="n"/>
      <c r="B1601" s="11" t="n"/>
      <c r="C1601" s="12" t="n"/>
      <c r="D1601" s="13" t="n"/>
      <c r="E1601" s="14" t="n"/>
      <c r="F1601" s="15" t="n"/>
      <c r="G1601" s="16">
        <f>IF(B1601="","",IFERROR(INDEX(設定!$B$5:$B$30,MATCH(B1601,設定!$A$5:$A$30,0)),"費目を確認"))</f>
        <v/>
      </c>
    </row>
    <row r="1602">
      <c r="A1602" s="10" t="n"/>
      <c r="B1602" s="11" t="n"/>
      <c r="C1602" s="12" t="n"/>
      <c r="D1602" s="13" t="n"/>
      <c r="E1602" s="14" t="n"/>
      <c r="F1602" s="15" t="n"/>
      <c r="G1602" s="16">
        <f>IF(B1602="","",IFERROR(INDEX(設定!$B$5:$B$30,MATCH(B1602,設定!$A$5:$A$30,0)),"費目を確認"))</f>
        <v/>
      </c>
    </row>
    <row r="1603">
      <c r="A1603" s="10" t="n"/>
      <c r="B1603" s="11" t="n"/>
      <c r="C1603" s="12" t="n"/>
      <c r="D1603" s="13" t="n"/>
      <c r="E1603" s="14" t="n"/>
      <c r="F1603" s="15" t="n"/>
      <c r="G1603" s="16">
        <f>IF(B1603="","",IFERROR(INDEX(設定!$B$5:$B$30,MATCH(B1603,設定!$A$5:$A$30,0)),"費目を確認"))</f>
        <v/>
      </c>
    </row>
    <row r="1604">
      <c r="A1604" s="10" t="n"/>
      <c r="B1604" s="11" t="n"/>
      <c r="C1604" s="12" t="n"/>
      <c r="D1604" s="13" t="n"/>
      <c r="E1604" s="14" t="n"/>
      <c r="F1604" s="15" t="n"/>
      <c r="G1604" s="16">
        <f>IF(B1604="","",IFERROR(INDEX(設定!$B$5:$B$30,MATCH(B1604,設定!$A$5:$A$30,0)),"費目を確認"))</f>
        <v/>
      </c>
    </row>
    <row r="1605">
      <c r="A1605" s="10" t="n"/>
      <c r="B1605" s="11" t="n"/>
      <c r="C1605" s="12" t="n"/>
      <c r="D1605" s="13" t="n"/>
      <c r="E1605" s="14" t="n"/>
      <c r="F1605" s="15" t="n"/>
      <c r="G1605" s="16">
        <f>IF(B1605="","",IFERROR(INDEX(設定!$B$5:$B$30,MATCH(B1605,設定!$A$5:$A$30,0)),"費目を確認"))</f>
        <v/>
      </c>
    </row>
    <row r="1606">
      <c r="A1606" s="10" t="n"/>
      <c r="B1606" s="11" t="n"/>
      <c r="C1606" s="12" t="n"/>
      <c r="D1606" s="13" t="n"/>
      <c r="E1606" s="14" t="n"/>
      <c r="F1606" s="15" t="n"/>
      <c r="G1606" s="16">
        <f>IF(B1606="","",IFERROR(INDEX(設定!$B$5:$B$30,MATCH(B1606,設定!$A$5:$A$30,0)),"費目を確認"))</f>
        <v/>
      </c>
    </row>
    <row r="1607">
      <c r="A1607" s="10" t="n"/>
      <c r="B1607" s="11" t="n"/>
      <c r="C1607" s="12" t="n"/>
      <c r="D1607" s="13" t="n"/>
      <c r="E1607" s="14" t="n"/>
      <c r="F1607" s="15" t="n"/>
      <c r="G1607" s="16">
        <f>IF(B1607="","",IFERROR(INDEX(設定!$B$5:$B$30,MATCH(B1607,設定!$A$5:$A$30,0)),"費目を確認"))</f>
        <v/>
      </c>
    </row>
    <row r="1608">
      <c r="A1608" s="10" t="n"/>
      <c r="B1608" s="11" t="n"/>
      <c r="C1608" s="12" t="n"/>
      <c r="D1608" s="13" t="n"/>
      <c r="E1608" s="14" t="n"/>
      <c r="F1608" s="15" t="n"/>
      <c r="G1608" s="16">
        <f>IF(B1608="","",IFERROR(INDEX(設定!$B$5:$B$30,MATCH(B1608,設定!$A$5:$A$30,0)),"費目を確認"))</f>
        <v/>
      </c>
    </row>
    <row r="1609">
      <c r="A1609" s="10" t="n"/>
      <c r="B1609" s="11" t="n"/>
      <c r="C1609" s="12" t="n"/>
      <c r="D1609" s="13" t="n"/>
      <c r="E1609" s="14" t="n"/>
      <c r="F1609" s="15" t="n"/>
      <c r="G1609" s="16">
        <f>IF(B1609="","",IFERROR(INDEX(設定!$B$5:$B$30,MATCH(B1609,設定!$A$5:$A$30,0)),"費目を確認"))</f>
        <v/>
      </c>
    </row>
    <row r="1610">
      <c r="A1610" s="10" t="n"/>
      <c r="B1610" s="11" t="n"/>
      <c r="C1610" s="12" t="n"/>
      <c r="D1610" s="13" t="n"/>
      <c r="E1610" s="14" t="n"/>
      <c r="F1610" s="15" t="n"/>
      <c r="G1610" s="16">
        <f>IF(B1610="","",IFERROR(INDEX(設定!$B$5:$B$30,MATCH(B1610,設定!$A$5:$A$30,0)),"費目を確認"))</f>
        <v/>
      </c>
    </row>
    <row r="1611">
      <c r="A1611" s="10" t="n"/>
      <c r="B1611" s="11" t="n"/>
      <c r="C1611" s="12" t="n"/>
      <c r="D1611" s="13" t="n"/>
      <c r="E1611" s="14" t="n"/>
      <c r="F1611" s="15" t="n"/>
      <c r="G1611" s="16">
        <f>IF(B1611="","",IFERROR(INDEX(設定!$B$5:$B$30,MATCH(B1611,設定!$A$5:$A$30,0)),"費目を確認"))</f>
        <v/>
      </c>
    </row>
    <row r="1612">
      <c r="A1612" s="10" t="n"/>
      <c r="B1612" s="11" t="n"/>
      <c r="C1612" s="12" t="n"/>
      <c r="D1612" s="13" t="n"/>
      <c r="E1612" s="14" t="n"/>
      <c r="F1612" s="15" t="n"/>
      <c r="G1612" s="16">
        <f>IF(B1612="","",IFERROR(INDEX(設定!$B$5:$B$30,MATCH(B1612,設定!$A$5:$A$30,0)),"費目を確認"))</f>
        <v/>
      </c>
    </row>
    <row r="1613">
      <c r="A1613" s="10" t="n"/>
      <c r="B1613" s="11" t="n"/>
      <c r="C1613" s="12" t="n"/>
      <c r="D1613" s="13" t="n"/>
      <c r="E1613" s="14" t="n"/>
      <c r="F1613" s="15" t="n"/>
      <c r="G1613" s="16">
        <f>IF(B1613="","",IFERROR(INDEX(設定!$B$5:$B$30,MATCH(B1613,設定!$A$5:$A$30,0)),"費目を確認"))</f>
        <v/>
      </c>
    </row>
    <row r="1614">
      <c r="A1614" s="10" t="n"/>
      <c r="B1614" s="11" t="n"/>
      <c r="C1614" s="12" t="n"/>
      <c r="D1614" s="13" t="n"/>
      <c r="E1614" s="14" t="n"/>
      <c r="F1614" s="15" t="n"/>
      <c r="G1614" s="16">
        <f>IF(B1614="","",IFERROR(INDEX(設定!$B$5:$B$30,MATCH(B1614,設定!$A$5:$A$30,0)),"費目を確認"))</f>
        <v/>
      </c>
    </row>
    <row r="1615">
      <c r="A1615" s="10" t="n"/>
      <c r="B1615" s="11" t="n"/>
      <c r="C1615" s="12" t="n"/>
      <c r="D1615" s="13" t="n"/>
      <c r="E1615" s="14" t="n"/>
      <c r="F1615" s="15" t="n"/>
      <c r="G1615" s="16">
        <f>IF(B1615="","",IFERROR(INDEX(設定!$B$5:$B$30,MATCH(B1615,設定!$A$5:$A$30,0)),"費目を確認"))</f>
        <v/>
      </c>
    </row>
    <row r="1616">
      <c r="A1616" s="10" t="n"/>
      <c r="B1616" s="11" t="n"/>
      <c r="C1616" s="12" t="n"/>
      <c r="D1616" s="13" t="n"/>
      <c r="E1616" s="14" t="n"/>
      <c r="F1616" s="15" t="n"/>
      <c r="G1616" s="16">
        <f>IF(B1616="","",IFERROR(INDEX(設定!$B$5:$B$30,MATCH(B1616,設定!$A$5:$A$30,0)),"費目を確認"))</f>
        <v/>
      </c>
    </row>
    <row r="1617">
      <c r="A1617" s="10" t="n"/>
      <c r="B1617" s="11" t="n"/>
      <c r="C1617" s="12" t="n"/>
      <c r="D1617" s="13" t="n"/>
      <c r="E1617" s="14" t="n"/>
      <c r="F1617" s="15" t="n"/>
      <c r="G1617" s="16">
        <f>IF(B1617="","",IFERROR(INDEX(設定!$B$5:$B$30,MATCH(B1617,設定!$A$5:$A$30,0)),"費目を確認"))</f>
        <v/>
      </c>
    </row>
    <row r="1618">
      <c r="A1618" s="10" t="n"/>
      <c r="B1618" s="11" t="n"/>
      <c r="C1618" s="12" t="n"/>
      <c r="D1618" s="13" t="n"/>
      <c r="E1618" s="14" t="n"/>
      <c r="F1618" s="15" t="n"/>
      <c r="G1618" s="16">
        <f>IF(B1618="","",IFERROR(INDEX(設定!$B$5:$B$30,MATCH(B1618,設定!$A$5:$A$30,0)),"費目を確認"))</f>
        <v/>
      </c>
    </row>
    <row r="1619">
      <c r="A1619" s="10" t="n"/>
      <c r="B1619" s="11" t="n"/>
      <c r="C1619" s="12" t="n"/>
      <c r="D1619" s="13" t="n"/>
      <c r="E1619" s="14" t="n"/>
      <c r="F1619" s="15" t="n"/>
      <c r="G1619" s="16">
        <f>IF(B1619="","",IFERROR(INDEX(設定!$B$5:$B$30,MATCH(B1619,設定!$A$5:$A$30,0)),"費目を確認"))</f>
        <v/>
      </c>
    </row>
    <row r="1620">
      <c r="A1620" s="10" t="n"/>
      <c r="B1620" s="11" t="n"/>
      <c r="C1620" s="12" t="n"/>
      <c r="D1620" s="13" t="n"/>
      <c r="E1620" s="14" t="n"/>
      <c r="F1620" s="15" t="n"/>
      <c r="G1620" s="16">
        <f>IF(B1620="","",IFERROR(INDEX(設定!$B$5:$B$30,MATCH(B1620,設定!$A$5:$A$30,0)),"費目を確認"))</f>
        <v/>
      </c>
    </row>
    <row r="1621">
      <c r="A1621" s="10" t="n"/>
      <c r="B1621" s="11" t="n"/>
      <c r="C1621" s="12" t="n"/>
      <c r="D1621" s="13" t="n"/>
      <c r="E1621" s="14" t="n"/>
      <c r="F1621" s="15" t="n"/>
      <c r="G1621" s="16">
        <f>IF(B1621="","",IFERROR(INDEX(設定!$B$5:$B$30,MATCH(B1621,設定!$A$5:$A$30,0)),"費目を確認"))</f>
        <v/>
      </c>
    </row>
    <row r="1622">
      <c r="A1622" s="10" t="n"/>
      <c r="B1622" s="11" t="n"/>
      <c r="C1622" s="12" t="n"/>
      <c r="D1622" s="13" t="n"/>
      <c r="E1622" s="14" t="n"/>
      <c r="F1622" s="15" t="n"/>
      <c r="G1622" s="16">
        <f>IF(B1622="","",IFERROR(INDEX(設定!$B$5:$B$30,MATCH(B1622,設定!$A$5:$A$30,0)),"費目を確認"))</f>
        <v/>
      </c>
    </row>
    <row r="1623">
      <c r="A1623" s="10" t="n"/>
      <c r="B1623" s="11" t="n"/>
      <c r="C1623" s="12" t="n"/>
      <c r="D1623" s="13" t="n"/>
      <c r="E1623" s="14" t="n"/>
      <c r="F1623" s="15" t="n"/>
      <c r="G1623" s="16">
        <f>IF(B1623="","",IFERROR(INDEX(設定!$B$5:$B$30,MATCH(B1623,設定!$A$5:$A$30,0)),"費目を確認"))</f>
        <v/>
      </c>
    </row>
    <row r="1624">
      <c r="A1624" s="10" t="n"/>
      <c r="B1624" s="11" t="n"/>
      <c r="C1624" s="12" t="n"/>
      <c r="D1624" s="13" t="n"/>
      <c r="E1624" s="14" t="n"/>
      <c r="F1624" s="15" t="n"/>
      <c r="G1624" s="16">
        <f>IF(B1624="","",IFERROR(INDEX(設定!$B$5:$B$30,MATCH(B1624,設定!$A$5:$A$30,0)),"費目を確認"))</f>
        <v/>
      </c>
    </row>
    <row r="1625">
      <c r="A1625" s="10" t="n"/>
      <c r="B1625" s="11" t="n"/>
      <c r="C1625" s="12" t="n"/>
      <c r="D1625" s="13" t="n"/>
      <c r="E1625" s="14" t="n"/>
      <c r="F1625" s="15" t="n"/>
      <c r="G1625" s="16">
        <f>IF(B1625="","",IFERROR(INDEX(設定!$B$5:$B$30,MATCH(B1625,設定!$A$5:$A$30,0)),"費目を確認"))</f>
        <v/>
      </c>
    </row>
    <row r="1626">
      <c r="A1626" s="10" t="n"/>
      <c r="B1626" s="11" t="n"/>
      <c r="C1626" s="12" t="n"/>
      <c r="D1626" s="13" t="n"/>
      <c r="E1626" s="14" t="n"/>
      <c r="F1626" s="15" t="n"/>
      <c r="G1626" s="16">
        <f>IF(B1626="","",IFERROR(INDEX(設定!$B$5:$B$30,MATCH(B1626,設定!$A$5:$A$30,0)),"費目を確認"))</f>
        <v/>
      </c>
    </row>
    <row r="1627">
      <c r="A1627" s="10" t="n"/>
      <c r="B1627" s="11" t="n"/>
      <c r="C1627" s="12" t="n"/>
      <c r="D1627" s="13" t="n"/>
      <c r="E1627" s="14" t="n"/>
      <c r="F1627" s="15" t="n"/>
      <c r="G1627" s="16">
        <f>IF(B1627="","",IFERROR(INDEX(設定!$B$5:$B$30,MATCH(B1627,設定!$A$5:$A$30,0)),"費目を確認"))</f>
        <v/>
      </c>
    </row>
    <row r="1628">
      <c r="A1628" s="10" t="n"/>
      <c r="B1628" s="11" t="n"/>
      <c r="C1628" s="12" t="n"/>
      <c r="D1628" s="13" t="n"/>
      <c r="E1628" s="14" t="n"/>
      <c r="F1628" s="15" t="n"/>
      <c r="G1628" s="16">
        <f>IF(B1628="","",IFERROR(INDEX(設定!$B$5:$B$30,MATCH(B1628,設定!$A$5:$A$30,0)),"費目を確認"))</f>
        <v/>
      </c>
    </row>
    <row r="1629">
      <c r="A1629" s="10" t="n"/>
      <c r="B1629" s="11" t="n"/>
      <c r="C1629" s="12" t="n"/>
      <c r="D1629" s="13" t="n"/>
      <c r="E1629" s="14" t="n"/>
      <c r="F1629" s="15" t="n"/>
      <c r="G1629" s="16">
        <f>IF(B1629="","",IFERROR(INDEX(設定!$B$5:$B$30,MATCH(B1629,設定!$A$5:$A$30,0)),"費目を確認"))</f>
        <v/>
      </c>
    </row>
    <row r="1630">
      <c r="A1630" s="10" t="n"/>
      <c r="B1630" s="11" t="n"/>
      <c r="C1630" s="12" t="n"/>
      <c r="D1630" s="13" t="n"/>
      <c r="E1630" s="14" t="n"/>
      <c r="F1630" s="15" t="n"/>
      <c r="G1630" s="16">
        <f>IF(B1630="","",IFERROR(INDEX(設定!$B$5:$B$30,MATCH(B1630,設定!$A$5:$A$30,0)),"費目を確認"))</f>
        <v/>
      </c>
    </row>
    <row r="1631">
      <c r="A1631" s="10" t="n"/>
      <c r="B1631" s="11" t="n"/>
      <c r="C1631" s="12" t="n"/>
      <c r="D1631" s="13" t="n"/>
      <c r="E1631" s="14" t="n"/>
      <c r="F1631" s="15" t="n"/>
      <c r="G1631" s="16">
        <f>IF(B1631="","",IFERROR(INDEX(設定!$B$5:$B$30,MATCH(B1631,設定!$A$5:$A$30,0)),"費目を確認"))</f>
        <v/>
      </c>
    </row>
    <row r="1632">
      <c r="A1632" s="10" t="n"/>
      <c r="B1632" s="11" t="n"/>
      <c r="C1632" s="12" t="n"/>
      <c r="D1632" s="13" t="n"/>
      <c r="E1632" s="14" t="n"/>
      <c r="F1632" s="15" t="n"/>
      <c r="G1632" s="16">
        <f>IF(B1632="","",IFERROR(INDEX(設定!$B$5:$B$30,MATCH(B1632,設定!$A$5:$A$30,0)),"費目を確認"))</f>
        <v/>
      </c>
    </row>
    <row r="1633">
      <c r="A1633" s="10" t="n"/>
      <c r="B1633" s="11" t="n"/>
      <c r="C1633" s="12" t="n"/>
      <c r="D1633" s="13" t="n"/>
      <c r="E1633" s="14" t="n"/>
      <c r="F1633" s="15" t="n"/>
      <c r="G1633" s="16">
        <f>IF(B1633="","",IFERROR(INDEX(設定!$B$5:$B$30,MATCH(B1633,設定!$A$5:$A$30,0)),"費目を確認"))</f>
        <v/>
      </c>
    </row>
    <row r="1634">
      <c r="A1634" s="10" t="n"/>
      <c r="B1634" s="11" t="n"/>
      <c r="C1634" s="12" t="n"/>
      <c r="D1634" s="13" t="n"/>
      <c r="E1634" s="14" t="n"/>
      <c r="F1634" s="15" t="n"/>
      <c r="G1634" s="16">
        <f>IF(B1634="","",IFERROR(INDEX(設定!$B$5:$B$30,MATCH(B1634,設定!$A$5:$A$30,0)),"費目を確認"))</f>
        <v/>
      </c>
    </row>
    <row r="1635">
      <c r="A1635" s="10" t="n"/>
      <c r="B1635" s="11" t="n"/>
      <c r="C1635" s="12" t="n"/>
      <c r="D1635" s="13" t="n"/>
      <c r="E1635" s="14" t="n"/>
      <c r="F1635" s="15" t="n"/>
      <c r="G1635" s="16">
        <f>IF(B1635="","",IFERROR(INDEX(設定!$B$5:$B$30,MATCH(B1635,設定!$A$5:$A$30,0)),"費目を確認"))</f>
        <v/>
      </c>
    </row>
    <row r="1636">
      <c r="A1636" s="10" t="n"/>
      <c r="B1636" s="11" t="n"/>
      <c r="C1636" s="12" t="n"/>
      <c r="D1636" s="13" t="n"/>
      <c r="E1636" s="14" t="n"/>
      <c r="F1636" s="15" t="n"/>
      <c r="G1636" s="16">
        <f>IF(B1636="","",IFERROR(INDEX(設定!$B$5:$B$30,MATCH(B1636,設定!$A$5:$A$30,0)),"費目を確認"))</f>
        <v/>
      </c>
    </row>
    <row r="1637">
      <c r="A1637" s="10" t="n"/>
      <c r="B1637" s="11" t="n"/>
      <c r="C1637" s="12" t="n"/>
      <c r="D1637" s="13" t="n"/>
      <c r="E1637" s="14" t="n"/>
      <c r="F1637" s="15" t="n"/>
      <c r="G1637" s="16">
        <f>IF(B1637="","",IFERROR(INDEX(設定!$B$5:$B$30,MATCH(B1637,設定!$A$5:$A$30,0)),"費目を確認"))</f>
        <v/>
      </c>
    </row>
    <row r="1638">
      <c r="A1638" s="10" t="n"/>
      <c r="B1638" s="11" t="n"/>
      <c r="C1638" s="12" t="n"/>
      <c r="D1638" s="13" t="n"/>
      <c r="E1638" s="14" t="n"/>
      <c r="F1638" s="15" t="n"/>
      <c r="G1638" s="16">
        <f>IF(B1638="","",IFERROR(INDEX(設定!$B$5:$B$30,MATCH(B1638,設定!$A$5:$A$30,0)),"費目を確認"))</f>
        <v/>
      </c>
    </row>
    <row r="1639">
      <c r="A1639" s="10" t="n"/>
      <c r="B1639" s="11" t="n"/>
      <c r="C1639" s="12" t="n"/>
      <c r="D1639" s="13" t="n"/>
      <c r="E1639" s="14" t="n"/>
      <c r="F1639" s="15" t="n"/>
      <c r="G1639" s="16">
        <f>IF(B1639="","",IFERROR(INDEX(設定!$B$5:$B$30,MATCH(B1639,設定!$A$5:$A$30,0)),"費目を確認"))</f>
        <v/>
      </c>
    </row>
    <row r="1640">
      <c r="A1640" s="10" t="n"/>
      <c r="B1640" s="11" t="n"/>
      <c r="C1640" s="12" t="n"/>
      <c r="D1640" s="13" t="n"/>
      <c r="E1640" s="14" t="n"/>
      <c r="F1640" s="15" t="n"/>
      <c r="G1640" s="16">
        <f>IF(B1640="","",IFERROR(INDEX(設定!$B$5:$B$30,MATCH(B1640,設定!$A$5:$A$30,0)),"費目を確認"))</f>
        <v/>
      </c>
    </row>
    <row r="1641">
      <c r="A1641" s="10" t="n"/>
      <c r="B1641" s="11" t="n"/>
      <c r="C1641" s="12" t="n"/>
      <c r="D1641" s="13" t="n"/>
      <c r="E1641" s="14" t="n"/>
      <c r="F1641" s="15" t="n"/>
      <c r="G1641" s="16">
        <f>IF(B1641="","",IFERROR(INDEX(設定!$B$5:$B$30,MATCH(B1641,設定!$A$5:$A$30,0)),"費目を確認"))</f>
        <v/>
      </c>
    </row>
    <row r="1642">
      <c r="A1642" s="10" t="n"/>
      <c r="B1642" s="11" t="n"/>
      <c r="C1642" s="12" t="n"/>
      <c r="D1642" s="13" t="n"/>
      <c r="E1642" s="14" t="n"/>
      <c r="F1642" s="15" t="n"/>
      <c r="G1642" s="16">
        <f>IF(B1642="","",IFERROR(INDEX(設定!$B$5:$B$30,MATCH(B1642,設定!$A$5:$A$30,0)),"費目を確認"))</f>
        <v/>
      </c>
    </row>
    <row r="1643">
      <c r="A1643" s="10" t="n"/>
      <c r="B1643" s="11" t="n"/>
      <c r="C1643" s="12" t="n"/>
      <c r="D1643" s="13" t="n"/>
      <c r="E1643" s="14" t="n"/>
      <c r="F1643" s="15" t="n"/>
      <c r="G1643" s="16">
        <f>IF(B1643="","",IFERROR(INDEX(設定!$B$5:$B$30,MATCH(B1643,設定!$A$5:$A$30,0)),"費目を確認"))</f>
        <v/>
      </c>
    </row>
    <row r="1644">
      <c r="A1644" s="10" t="n"/>
      <c r="B1644" s="11" t="n"/>
      <c r="C1644" s="12" t="n"/>
      <c r="D1644" s="13" t="n"/>
      <c r="E1644" s="14" t="n"/>
      <c r="F1644" s="15" t="n"/>
      <c r="G1644" s="16">
        <f>IF(B1644="","",IFERROR(INDEX(設定!$B$5:$B$30,MATCH(B1644,設定!$A$5:$A$30,0)),"費目を確認"))</f>
        <v/>
      </c>
    </row>
    <row r="1645">
      <c r="A1645" s="10" t="n"/>
      <c r="B1645" s="11" t="n"/>
      <c r="C1645" s="12" t="n"/>
      <c r="D1645" s="13" t="n"/>
      <c r="E1645" s="14" t="n"/>
      <c r="F1645" s="15" t="n"/>
      <c r="G1645" s="16">
        <f>IF(B1645="","",IFERROR(INDEX(設定!$B$5:$B$30,MATCH(B1645,設定!$A$5:$A$30,0)),"費目を確認"))</f>
        <v/>
      </c>
    </row>
    <row r="1646">
      <c r="A1646" s="10" t="n"/>
      <c r="B1646" s="11" t="n"/>
      <c r="C1646" s="12" t="n"/>
      <c r="D1646" s="13" t="n"/>
      <c r="E1646" s="14" t="n"/>
      <c r="F1646" s="15" t="n"/>
      <c r="G1646" s="16">
        <f>IF(B1646="","",IFERROR(INDEX(設定!$B$5:$B$30,MATCH(B1646,設定!$A$5:$A$30,0)),"費目を確認"))</f>
        <v/>
      </c>
    </row>
    <row r="1647">
      <c r="A1647" s="10" t="n"/>
      <c r="B1647" s="11" t="n"/>
      <c r="C1647" s="12" t="n"/>
      <c r="D1647" s="13" t="n"/>
      <c r="E1647" s="14" t="n"/>
      <c r="F1647" s="15" t="n"/>
      <c r="G1647" s="16">
        <f>IF(B1647="","",IFERROR(INDEX(設定!$B$5:$B$30,MATCH(B1647,設定!$A$5:$A$30,0)),"費目を確認"))</f>
        <v/>
      </c>
    </row>
    <row r="1648">
      <c r="A1648" s="10" t="n"/>
      <c r="B1648" s="11" t="n"/>
      <c r="C1648" s="12" t="n"/>
      <c r="D1648" s="13" t="n"/>
      <c r="E1648" s="14" t="n"/>
      <c r="F1648" s="15" t="n"/>
      <c r="G1648" s="16">
        <f>IF(B1648="","",IFERROR(INDEX(設定!$B$5:$B$30,MATCH(B1648,設定!$A$5:$A$30,0)),"費目を確認"))</f>
        <v/>
      </c>
    </row>
    <row r="1649">
      <c r="A1649" s="10" t="n"/>
      <c r="B1649" s="11" t="n"/>
      <c r="C1649" s="12" t="n"/>
      <c r="D1649" s="13" t="n"/>
      <c r="E1649" s="14" t="n"/>
      <c r="F1649" s="15" t="n"/>
      <c r="G1649" s="16">
        <f>IF(B1649="","",IFERROR(INDEX(設定!$B$5:$B$30,MATCH(B1649,設定!$A$5:$A$30,0)),"費目を確認"))</f>
        <v/>
      </c>
    </row>
    <row r="1650">
      <c r="A1650" s="10" t="n"/>
      <c r="B1650" s="11" t="n"/>
      <c r="C1650" s="12" t="n"/>
      <c r="D1650" s="13" t="n"/>
      <c r="E1650" s="14" t="n"/>
      <c r="F1650" s="15" t="n"/>
      <c r="G1650" s="16">
        <f>IF(B1650="","",IFERROR(INDEX(設定!$B$5:$B$30,MATCH(B1650,設定!$A$5:$A$30,0)),"費目を確認"))</f>
        <v/>
      </c>
    </row>
    <row r="1651">
      <c r="A1651" s="10" t="n"/>
      <c r="B1651" s="11" t="n"/>
      <c r="C1651" s="12" t="n"/>
      <c r="D1651" s="13" t="n"/>
      <c r="E1651" s="14" t="n"/>
      <c r="F1651" s="15" t="n"/>
      <c r="G1651" s="16">
        <f>IF(B1651="","",IFERROR(INDEX(設定!$B$5:$B$30,MATCH(B1651,設定!$A$5:$A$30,0)),"費目を確認"))</f>
        <v/>
      </c>
    </row>
    <row r="1652">
      <c r="A1652" s="10" t="n"/>
      <c r="B1652" s="11" t="n"/>
      <c r="C1652" s="12" t="n"/>
      <c r="D1652" s="13" t="n"/>
      <c r="E1652" s="14" t="n"/>
      <c r="F1652" s="15" t="n"/>
      <c r="G1652" s="16">
        <f>IF(B1652="","",IFERROR(INDEX(設定!$B$5:$B$30,MATCH(B1652,設定!$A$5:$A$30,0)),"費目を確認"))</f>
        <v/>
      </c>
    </row>
    <row r="1653">
      <c r="A1653" s="10" t="n"/>
      <c r="B1653" s="11" t="n"/>
      <c r="C1653" s="12" t="n"/>
      <c r="D1653" s="13" t="n"/>
      <c r="E1653" s="14" t="n"/>
      <c r="F1653" s="15" t="n"/>
      <c r="G1653" s="16">
        <f>IF(B1653="","",IFERROR(INDEX(設定!$B$5:$B$30,MATCH(B1653,設定!$A$5:$A$30,0)),"費目を確認"))</f>
        <v/>
      </c>
    </row>
    <row r="1654">
      <c r="A1654" s="10" t="n"/>
      <c r="B1654" s="11" t="n"/>
      <c r="C1654" s="12" t="n"/>
      <c r="D1654" s="13" t="n"/>
      <c r="E1654" s="14" t="n"/>
      <c r="F1654" s="15" t="n"/>
      <c r="G1654" s="16">
        <f>IF(B1654="","",IFERROR(INDEX(設定!$B$5:$B$30,MATCH(B1654,設定!$A$5:$A$30,0)),"費目を確認"))</f>
        <v/>
      </c>
    </row>
    <row r="1655">
      <c r="A1655" s="10" t="n"/>
      <c r="B1655" s="11" t="n"/>
      <c r="C1655" s="12" t="n"/>
      <c r="D1655" s="13" t="n"/>
      <c r="E1655" s="14" t="n"/>
      <c r="F1655" s="15" t="n"/>
      <c r="G1655" s="16">
        <f>IF(B1655="","",IFERROR(INDEX(設定!$B$5:$B$30,MATCH(B1655,設定!$A$5:$A$30,0)),"費目を確認"))</f>
        <v/>
      </c>
    </row>
    <row r="1656">
      <c r="A1656" s="10" t="n"/>
      <c r="B1656" s="11" t="n"/>
      <c r="C1656" s="12" t="n"/>
      <c r="D1656" s="13" t="n"/>
      <c r="E1656" s="14" t="n"/>
      <c r="F1656" s="15" t="n"/>
      <c r="G1656" s="16">
        <f>IF(B1656="","",IFERROR(INDEX(設定!$B$5:$B$30,MATCH(B1656,設定!$A$5:$A$30,0)),"費目を確認"))</f>
        <v/>
      </c>
    </row>
    <row r="1657">
      <c r="A1657" s="10" t="n"/>
      <c r="B1657" s="11" t="n"/>
      <c r="C1657" s="12" t="n"/>
      <c r="D1657" s="13" t="n"/>
      <c r="E1657" s="14" t="n"/>
      <c r="F1657" s="15" t="n"/>
      <c r="G1657" s="16">
        <f>IF(B1657="","",IFERROR(INDEX(設定!$B$5:$B$30,MATCH(B1657,設定!$A$5:$A$30,0)),"費目を確認"))</f>
        <v/>
      </c>
    </row>
    <row r="1658">
      <c r="A1658" s="10" t="n"/>
      <c r="B1658" s="11" t="n"/>
      <c r="C1658" s="12" t="n"/>
      <c r="D1658" s="13" t="n"/>
      <c r="E1658" s="14" t="n"/>
      <c r="F1658" s="15" t="n"/>
      <c r="G1658" s="16">
        <f>IF(B1658="","",IFERROR(INDEX(設定!$B$5:$B$30,MATCH(B1658,設定!$A$5:$A$30,0)),"費目を確認"))</f>
        <v/>
      </c>
    </row>
    <row r="1659">
      <c r="A1659" s="10" t="n"/>
      <c r="B1659" s="11" t="n"/>
      <c r="C1659" s="12" t="n"/>
      <c r="D1659" s="13" t="n"/>
      <c r="E1659" s="14" t="n"/>
      <c r="F1659" s="15" t="n"/>
      <c r="G1659" s="16">
        <f>IF(B1659="","",IFERROR(INDEX(設定!$B$5:$B$30,MATCH(B1659,設定!$A$5:$A$30,0)),"費目を確認"))</f>
        <v/>
      </c>
    </row>
    <row r="1660">
      <c r="A1660" s="10" t="n"/>
      <c r="B1660" s="11" t="n"/>
      <c r="C1660" s="12" t="n"/>
      <c r="D1660" s="13" t="n"/>
      <c r="E1660" s="14" t="n"/>
      <c r="F1660" s="15" t="n"/>
      <c r="G1660" s="16">
        <f>IF(B1660="","",IFERROR(INDEX(設定!$B$5:$B$30,MATCH(B1660,設定!$A$5:$A$30,0)),"費目を確認"))</f>
        <v/>
      </c>
    </row>
    <row r="1661">
      <c r="A1661" s="10" t="n"/>
      <c r="B1661" s="11" t="n"/>
      <c r="C1661" s="12" t="n"/>
      <c r="D1661" s="13" t="n"/>
      <c r="E1661" s="14" t="n"/>
      <c r="F1661" s="15" t="n"/>
      <c r="G1661" s="16">
        <f>IF(B1661="","",IFERROR(INDEX(設定!$B$5:$B$30,MATCH(B1661,設定!$A$5:$A$30,0)),"費目を確認"))</f>
        <v/>
      </c>
    </row>
    <row r="1662">
      <c r="A1662" s="10" t="n"/>
      <c r="B1662" s="11" t="n"/>
      <c r="C1662" s="12" t="n"/>
      <c r="D1662" s="13" t="n"/>
      <c r="E1662" s="14" t="n"/>
      <c r="F1662" s="15" t="n"/>
      <c r="G1662" s="16">
        <f>IF(B1662="","",IFERROR(INDEX(設定!$B$5:$B$30,MATCH(B1662,設定!$A$5:$A$30,0)),"費目を確認"))</f>
        <v/>
      </c>
    </row>
    <row r="1663">
      <c r="A1663" s="10" t="n"/>
      <c r="B1663" s="11" t="n"/>
      <c r="C1663" s="12" t="n"/>
      <c r="D1663" s="13" t="n"/>
      <c r="E1663" s="14" t="n"/>
      <c r="F1663" s="15" t="n"/>
      <c r="G1663" s="16">
        <f>IF(B1663="","",IFERROR(INDEX(設定!$B$5:$B$30,MATCH(B1663,設定!$A$5:$A$30,0)),"費目を確認"))</f>
        <v/>
      </c>
    </row>
    <row r="1664">
      <c r="A1664" s="10" t="n"/>
      <c r="B1664" s="11" t="n"/>
      <c r="C1664" s="12" t="n"/>
      <c r="D1664" s="13" t="n"/>
      <c r="E1664" s="14" t="n"/>
      <c r="F1664" s="15" t="n"/>
      <c r="G1664" s="16">
        <f>IF(B1664="","",IFERROR(INDEX(設定!$B$5:$B$30,MATCH(B1664,設定!$A$5:$A$30,0)),"費目を確認"))</f>
        <v/>
      </c>
    </row>
    <row r="1665">
      <c r="A1665" s="10" t="n"/>
      <c r="B1665" s="11" t="n"/>
      <c r="C1665" s="12" t="n"/>
      <c r="D1665" s="13" t="n"/>
      <c r="E1665" s="14" t="n"/>
      <c r="F1665" s="15" t="n"/>
      <c r="G1665" s="16">
        <f>IF(B1665="","",IFERROR(INDEX(設定!$B$5:$B$30,MATCH(B1665,設定!$A$5:$A$30,0)),"費目を確認"))</f>
        <v/>
      </c>
    </row>
    <row r="1666">
      <c r="A1666" s="10" t="n"/>
      <c r="B1666" s="11" t="n"/>
      <c r="C1666" s="12" t="n"/>
      <c r="D1666" s="13" t="n"/>
      <c r="E1666" s="14" t="n"/>
      <c r="F1666" s="15" t="n"/>
      <c r="G1666" s="16">
        <f>IF(B1666="","",IFERROR(INDEX(設定!$B$5:$B$30,MATCH(B1666,設定!$A$5:$A$30,0)),"費目を確認"))</f>
        <v/>
      </c>
    </row>
    <row r="1667">
      <c r="A1667" s="10" t="n"/>
      <c r="B1667" s="11" t="n"/>
      <c r="C1667" s="12" t="n"/>
      <c r="D1667" s="13" t="n"/>
      <c r="E1667" s="14" t="n"/>
      <c r="F1667" s="15" t="n"/>
      <c r="G1667" s="16">
        <f>IF(B1667="","",IFERROR(INDEX(設定!$B$5:$B$30,MATCH(B1667,設定!$A$5:$A$30,0)),"費目を確認"))</f>
        <v/>
      </c>
    </row>
    <row r="1668">
      <c r="A1668" s="10" t="n"/>
      <c r="B1668" s="11" t="n"/>
      <c r="C1668" s="12" t="n"/>
      <c r="D1668" s="13" t="n"/>
      <c r="E1668" s="14" t="n"/>
      <c r="F1668" s="15" t="n"/>
      <c r="G1668" s="16">
        <f>IF(B1668="","",IFERROR(INDEX(設定!$B$5:$B$30,MATCH(B1668,設定!$A$5:$A$30,0)),"費目を確認"))</f>
        <v/>
      </c>
    </row>
    <row r="1669">
      <c r="A1669" s="10" t="n"/>
      <c r="B1669" s="11" t="n"/>
      <c r="C1669" s="12" t="n"/>
      <c r="D1669" s="13" t="n"/>
      <c r="E1669" s="14" t="n"/>
      <c r="F1669" s="15" t="n"/>
      <c r="G1669" s="16">
        <f>IF(B1669="","",IFERROR(INDEX(設定!$B$5:$B$30,MATCH(B1669,設定!$A$5:$A$30,0)),"費目を確認"))</f>
        <v/>
      </c>
    </row>
    <row r="1670">
      <c r="A1670" s="10" t="n"/>
      <c r="B1670" s="11" t="n"/>
      <c r="C1670" s="12" t="n"/>
      <c r="D1670" s="13" t="n"/>
      <c r="E1670" s="14" t="n"/>
      <c r="F1670" s="15" t="n"/>
      <c r="G1670" s="16">
        <f>IF(B1670="","",IFERROR(INDEX(設定!$B$5:$B$30,MATCH(B1670,設定!$A$5:$A$30,0)),"費目を確認"))</f>
        <v/>
      </c>
    </row>
    <row r="1671">
      <c r="A1671" s="10" t="n"/>
      <c r="B1671" s="11" t="n"/>
      <c r="C1671" s="12" t="n"/>
      <c r="D1671" s="13" t="n"/>
      <c r="E1671" s="14" t="n"/>
      <c r="F1671" s="15" t="n"/>
      <c r="G1671" s="16">
        <f>IF(B1671="","",IFERROR(INDEX(設定!$B$5:$B$30,MATCH(B1671,設定!$A$5:$A$30,0)),"費目を確認"))</f>
        <v/>
      </c>
    </row>
    <row r="1672">
      <c r="A1672" s="10" t="n"/>
      <c r="B1672" s="11" t="n"/>
      <c r="C1672" s="12" t="n"/>
      <c r="D1672" s="13" t="n"/>
      <c r="E1672" s="14" t="n"/>
      <c r="F1672" s="15" t="n"/>
      <c r="G1672" s="16">
        <f>IF(B1672="","",IFERROR(INDEX(設定!$B$5:$B$30,MATCH(B1672,設定!$A$5:$A$30,0)),"費目を確認"))</f>
        <v/>
      </c>
    </row>
    <row r="1673">
      <c r="A1673" s="10" t="n"/>
      <c r="B1673" s="11" t="n"/>
      <c r="C1673" s="12" t="n"/>
      <c r="D1673" s="13" t="n"/>
      <c r="E1673" s="14" t="n"/>
      <c r="F1673" s="15" t="n"/>
      <c r="G1673" s="16">
        <f>IF(B1673="","",IFERROR(INDEX(設定!$B$5:$B$30,MATCH(B1673,設定!$A$5:$A$30,0)),"費目を確認"))</f>
        <v/>
      </c>
    </row>
    <row r="1674">
      <c r="A1674" s="10" t="n"/>
      <c r="B1674" s="11" t="n"/>
      <c r="C1674" s="12" t="n"/>
      <c r="D1674" s="13" t="n"/>
      <c r="E1674" s="14" t="n"/>
      <c r="F1674" s="15" t="n"/>
      <c r="G1674" s="16">
        <f>IF(B1674="","",IFERROR(INDEX(設定!$B$5:$B$30,MATCH(B1674,設定!$A$5:$A$30,0)),"費目を確認"))</f>
        <v/>
      </c>
    </row>
    <row r="1675">
      <c r="A1675" s="10" t="n"/>
      <c r="B1675" s="11" t="n"/>
      <c r="C1675" s="12" t="n"/>
      <c r="D1675" s="13" t="n"/>
      <c r="E1675" s="14" t="n"/>
      <c r="F1675" s="15" t="n"/>
      <c r="G1675" s="16">
        <f>IF(B1675="","",IFERROR(INDEX(設定!$B$5:$B$30,MATCH(B1675,設定!$A$5:$A$30,0)),"費目を確認"))</f>
        <v/>
      </c>
    </row>
    <row r="1676">
      <c r="A1676" s="10" t="n"/>
      <c r="B1676" s="11" t="n"/>
      <c r="C1676" s="12" t="n"/>
      <c r="D1676" s="13" t="n"/>
      <c r="E1676" s="14" t="n"/>
      <c r="F1676" s="15" t="n"/>
      <c r="G1676" s="16">
        <f>IF(B1676="","",IFERROR(INDEX(設定!$B$5:$B$30,MATCH(B1676,設定!$A$5:$A$30,0)),"費目を確認"))</f>
        <v/>
      </c>
    </row>
    <row r="1677">
      <c r="A1677" s="10" t="n"/>
      <c r="B1677" s="11" t="n"/>
      <c r="C1677" s="12" t="n"/>
      <c r="D1677" s="13" t="n"/>
      <c r="E1677" s="14" t="n"/>
      <c r="F1677" s="15" t="n"/>
      <c r="G1677" s="16">
        <f>IF(B1677="","",IFERROR(INDEX(設定!$B$5:$B$30,MATCH(B1677,設定!$A$5:$A$30,0)),"費目を確認"))</f>
        <v/>
      </c>
    </row>
    <row r="1678">
      <c r="A1678" s="10" t="n"/>
      <c r="B1678" s="11" t="n"/>
      <c r="C1678" s="12" t="n"/>
      <c r="D1678" s="13" t="n"/>
      <c r="E1678" s="14" t="n"/>
      <c r="F1678" s="15" t="n"/>
      <c r="G1678" s="16">
        <f>IF(B1678="","",IFERROR(INDEX(設定!$B$5:$B$30,MATCH(B1678,設定!$A$5:$A$30,0)),"費目を確認"))</f>
        <v/>
      </c>
    </row>
    <row r="1679">
      <c r="A1679" s="10" t="n"/>
      <c r="B1679" s="11" t="n"/>
      <c r="C1679" s="12" t="n"/>
      <c r="D1679" s="13" t="n"/>
      <c r="E1679" s="14" t="n"/>
      <c r="F1679" s="15" t="n"/>
      <c r="G1679" s="16">
        <f>IF(B1679="","",IFERROR(INDEX(設定!$B$5:$B$30,MATCH(B1679,設定!$A$5:$A$30,0)),"費目を確認"))</f>
        <v/>
      </c>
    </row>
    <row r="1680">
      <c r="A1680" s="10" t="n"/>
      <c r="B1680" s="11" t="n"/>
      <c r="C1680" s="12" t="n"/>
      <c r="D1680" s="13" t="n"/>
      <c r="E1680" s="14" t="n"/>
      <c r="F1680" s="15" t="n"/>
      <c r="G1680" s="16">
        <f>IF(B1680="","",IFERROR(INDEX(設定!$B$5:$B$30,MATCH(B1680,設定!$A$5:$A$30,0)),"費目を確認"))</f>
        <v/>
      </c>
    </row>
    <row r="1681">
      <c r="A1681" s="10" t="n"/>
      <c r="B1681" s="11" t="n"/>
      <c r="C1681" s="12" t="n"/>
      <c r="D1681" s="13" t="n"/>
      <c r="E1681" s="14" t="n"/>
      <c r="F1681" s="15" t="n"/>
      <c r="G1681" s="16">
        <f>IF(B1681="","",IFERROR(INDEX(設定!$B$5:$B$30,MATCH(B1681,設定!$A$5:$A$30,0)),"費目を確認"))</f>
        <v/>
      </c>
    </row>
    <row r="1682">
      <c r="A1682" s="10" t="n"/>
      <c r="B1682" s="11" t="n"/>
      <c r="C1682" s="12" t="n"/>
      <c r="D1682" s="13" t="n"/>
      <c r="E1682" s="14" t="n"/>
      <c r="F1682" s="15" t="n"/>
      <c r="G1682" s="16">
        <f>IF(B1682="","",IFERROR(INDEX(設定!$B$5:$B$30,MATCH(B1682,設定!$A$5:$A$30,0)),"費目を確認"))</f>
        <v/>
      </c>
    </row>
    <row r="1683">
      <c r="A1683" s="10" t="n"/>
      <c r="B1683" s="11" t="n"/>
      <c r="C1683" s="12" t="n"/>
      <c r="D1683" s="13" t="n"/>
      <c r="E1683" s="14" t="n"/>
      <c r="F1683" s="15" t="n"/>
      <c r="G1683" s="16">
        <f>IF(B1683="","",IFERROR(INDEX(設定!$B$5:$B$30,MATCH(B1683,設定!$A$5:$A$30,0)),"費目を確認"))</f>
        <v/>
      </c>
    </row>
    <row r="1684">
      <c r="A1684" s="10" t="n"/>
      <c r="B1684" s="11" t="n"/>
      <c r="C1684" s="12" t="n"/>
      <c r="D1684" s="13" t="n"/>
      <c r="E1684" s="14" t="n"/>
      <c r="F1684" s="15" t="n"/>
      <c r="G1684" s="16">
        <f>IF(B1684="","",IFERROR(INDEX(設定!$B$5:$B$30,MATCH(B1684,設定!$A$5:$A$30,0)),"費目を確認"))</f>
        <v/>
      </c>
    </row>
    <row r="1685">
      <c r="A1685" s="10" t="n"/>
      <c r="B1685" s="11" t="n"/>
      <c r="C1685" s="12" t="n"/>
      <c r="D1685" s="13" t="n"/>
      <c r="E1685" s="14" t="n"/>
      <c r="F1685" s="15" t="n"/>
      <c r="G1685" s="16">
        <f>IF(B1685="","",IFERROR(INDEX(設定!$B$5:$B$30,MATCH(B1685,設定!$A$5:$A$30,0)),"費目を確認"))</f>
        <v/>
      </c>
    </row>
    <row r="1686">
      <c r="A1686" s="10" t="n"/>
      <c r="B1686" s="11" t="n"/>
      <c r="C1686" s="12" t="n"/>
      <c r="D1686" s="13" t="n"/>
      <c r="E1686" s="14" t="n"/>
      <c r="F1686" s="15" t="n"/>
      <c r="G1686" s="16">
        <f>IF(B1686="","",IFERROR(INDEX(設定!$B$5:$B$30,MATCH(B1686,設定!$A$5:$A$30,0)),"費目を確認"))</f>
        <v/>
      </c>
    </row>
    <row r="1687">
      <c r="A1687" s="10" t="n"/>
      <c r="B1687" s="11" t="n"/>
      <c r="C1687" s="12" t="n"/>
      <c r="D1687" s="13" t="n"/>
      <c r="E1687" s="14" t="n"/>
      <c r="F1687" s="15" t="n"/>
      <c r="G1687" s="16">
        <f>IF(B1687="","",IFERROR(INDEX(設定!$B$5:$B$30,MATCH(B1687,設定!$A$5:$A$30,0)),"費目を確認"))</f>
        <v/>
      </c>
    </row>
    <row r="1688">
      <c r="A1688" s="10" t="n"/>
      <c r="B1688" s="11" t="n"/>
      <c r="C1688" s="12" t="n"/>
      <c r="D1688" s="13" t="n"/>
      <c r="E1688" s="14" t="n"/>
      <c r="F1688" s="15" t="n"/>
      <c r="G1688" s="16">
        <f>IF(B1688="","",IFERROR(INDEX(設定!$B$5:$B$30,MATCH(B1688,設定!$A$5:$A$30,0)),"費目を確認"))</f>
        <v/>
      </c>
    </row>
    <row r="1689">
      <c r="A1689" s="10" t="n"/>
      <c r="B1689" s="11" t="n"/>
      <c r="C1689" s="12" t="n"/>
      <c r="D1689" s="13" t="n"/>
      <c r="E1689" s="14" t="n"/>
      <c r="F1689" s="15" t="n"/>
      <c r="G1689" s="16">
        <f>IF(B1689="","",IFERROR(INDEX(設定!$B$5:$B$30,MATCH(B1689,設定!$A$5:$A$30,0)),"費目を確認"))</f>
        <v/>
      </c>
    </row>
    <row r="1690">
      <c r="A1690" s="10" t="n"/>
      <c r="B1690" s="11" t="n"/>
      <c r="C1690" s="12" t="n"/>
      <c r="D1690" s="13" t="n"/>
      <c r="E1690" s="14" t="n"/>
      <c r="F1690" s="15" t="n"/>
      <c r="G1690" s="16">
        <f>IF(B1690="","",IFERROR(INDEX(設定!$B$5:$B$30,MATCH(B1690,設定!$A$5:$A$30,0)),"費目を確認"))</f>
        <v/>
      </c>
    </row>
    <row r="1691">
      <c r="A1691" s="10" t="n"/>
      <c r="B1691" s="11" t="n"/>
      <c r="C1691" s="12" t="n"/>
      <c r="D1691" s="13" t="n"/>
      <c r="E1691" s="14" t="n"/>
      <c r="F1691" s="15" t="n"/>
      <c r="G1691" s="16">
        <f>IF(B1691="","",IFERROR(INDEX(設定!$B$5:$B$30,MATCH(B1691,設定!$A$5:$A$30,0)),"費目を確認"))</f>
        <v/>
      </c>
    </row>
    <row r="1692">
      <c r="A1692" s="10" t="n"/>
      <c r="B1692" s="11" t="n"/>
      <c r="C1692" s="12" t="n"/>
      <c r="D1692" s="13" t="n"/>
      <c r="E1692" s="14" t="n"/>
      <c r="F1692" s="15" t="n"/>
      <c r="G1692" s="16">
        <f>IF(B1692="","",IFERROR(INDEX(設定!$B$5:$B$30,MATCH(B1692,設定!$A$5:$A$30,0)),"費目を確認"))</f>
        <v/>
      </c>
    </row>
    <row r="1693">
      <c r="A1693" s="10" t="n"/>
      <c r="B1693" s="11" t="n"/>
      <c r="C1693" s="12" t="n"/>
      <c r="D1693" s="13" t="n"/>
      <c r="E1693" s="14" t="n"/>
      <c r="F1693" s="15" t="n"/>
      <c r="G1693" s="16">
        <f>IF(B1693="","",IFERROR(INDEX(設定!$B$5:$B$30,MATCH(B1693,設定!$A$5:$A$30,0)),"費目を確認"))</f>
        <v/>
      </c>
    </row>
    <row r="1694">
      <c r="A1694" s="10" t="n"/>
      <c r="B1694" s="11" t="n"/>
      <c r="C1694" s="12" t="n"/>
      <c r="D1694" s="13" t="n"/>
      <c r="E1694" s="14" t="n"/>
      <c r="F1694" s="15" t="n"/>
      <c r="G1694" s="16">
        <f>IF(B1694="","",IFERROR(INDEX(設定!$B$5:$B$30,MATCH(B1694,設定!$A$5:$A$30,0)),"費目を確認"))</f>
        <v/>
      </c>
    </row>
    <row r="1695">
      <c r="A1695" s="10" t="n"/>
      <c r="B1695" s="11" t="n"/>
      <c r="C1695" s="12" t="n"/>
      <c r="D1695" s="13" t="n"/>
      <c r="E1695" s="14" t="n"/>
      <c r="F1695" s="15" t="n"/>
      <c r="G1695" s="16">
        <f>IF(B1695="","",IFERROR(INDEX(設定!$B$5:$B$30,MATCH(B1695,設定!$A$5:$A$30,0)),"費目を確認"))</f>
        <v/>
      </c>
    </row>
    <row r="1696">
      <c r="A1696" s="10" t="n"/>
      <c r="B1696" s="11" t="n"/>
      <c r="C1696" s="12" t="n"/>
      <c r="D1696" s="13" t="n"/>
      <c r="E1696" s="14" t="n"/>
      <c r="F1696" s="15" t="n"/>
      <c r="G1696" s="16">
        <f>IF(B1696="","",IFERROR(INDEX(設定!$B$5:$B$30,MATCH(B1696,設定!$A$5:$A$30,0)),"費目を確認"))</f>
        <v/>
      </c>
    </row>
    <row r="1697">
      <c r="A1697" s="10" t="n"/>
      <c r="B1697" s="11" t="n"/>
      <c r="C1697" s="12" t="n"/>
      <c r="D1697" s="13" t="n"/>
      <c r="E1697" s="14" t="n"/>
      <c r="F1697" s="15" t="n"/>
      <c r="G1697" s="16">
        <f>IF(B1697="","",IFERROR(INDEX(設定!$B$5:$B$30,MATCH(B1697,設定!$A$5:$A$30,0)),"費目を確認"))</f>
        <v/>
      </c>
    </row>
    <row r="1698">
      <c r="A1698" s="10" t="n"/>
      <c r="B1698" s="11" t="n"/>
      <c r="C1698" s="12" t="n"/>
      <c r="D1698" s="13" t="n"/>
      <c r="E1698" s="14" t="n"/>
      <c r="F1698" s="15" t="n"/>
      <c r="G1698" s="16">
        <f>IF(B1698="","",IFERROR(INDEX(設定!$B$5:$B$30,MATCH(B1698,設定!$A$5:$A$30,0)),"費目を確認"))</f>
        <v/>
      </c>
    </row>
    <row r="1699">
      <c r="A1699" s="10" t="n"/>
      <c r="B1699" s="11" t="n"/>
      <c r="C1699" s="12" t="n"/>
      <c r="D1699" s="13" t="n"/>
      <c r="E1699" s="14" t="n"/>
      <c r="F1699" s="15" t="n"/>
      <c r="G1699" s="16">
        <f>IF(B1699="","",IFERROR(INDEX(設定!$B$5:$B$30,MATCH(B1699,設定!$A$5:$A$30,0)),"費目を確認"))</f>
        <v/>
      </c>
    </row>
    <row r="1700">
      <c r="A1700" s="10" t="n"/>
      <c r="B1700" s="11" t="n"/>
      <c r="C1700" s="12" t="n"/>
      <c r="D1700" s="13" t="n"/>
      <c r="E1700" s="14" t="n"/>
      <c r="F1700" s="15" t="n"/>
      <c r="G1700" s="16">
        <f>IF(B1700="","",IFERROR(INDEX(設定!$B$5:$B$30,MATCH(B1700,設定!$A$5:$A$30,0)),"費目を確認"))</f>
        <v/>
      </c>
    </row>
    <row r="1701">
      <c r="A1701" s="10" t="n"/>
      <c r="B1701" s="11" t="n"/>
      <c r="C1701" s="12" t="n"/>
      <c r="D1701" s="13" t="n"/>
      <c r="E1701" s="14" t="n"/>
      <c r="F1701" s="15" t="n"/>
      <c r="G1701" s="16">
        <f>IF(B1701="","",IFERROR(INDEX(設定!$B$5:$B$30,MATCH(B1701,設定!$A$5:$A$30,0)),"費目を確認"))</f>
        <v/>
      </c>
    </row>
    <row r="1702">
      <c r="A1702" s="10" t="n"/>
      <c r="B1702" s="11" t="n"/>
      <c r="C1702" s="12" t="n"/>
      <c r="D1702" s="13" t="n"/>
      <c r="E1702" s="14" t="n"/>
      <c r="F1702" s="15" t="n"/>
      <c r="G1702" s="16">
        <f>IF(B1702="","",IFERROR(INDEX(設定!$B$5:$B$30,MATCH(B1702,設定!$A$5:$A$30,0)),"費目を確認"))</f>
        <v/>
      </c>
    </row>
    <row r="1703">
      <c r="A1703" s="10" t="n"/>
      <c r="B1703" s="11" t="n"/>
      <c r="C1703" s="12" t="n"/>
      <c r="D1703" s="13" t="n"/>
      <c r="E1703" s="14" t="n"/>
      <c r="F1703" s="15" t="n"/>
      <c r="G1703" s="16">
        <f>IF(B1703="","",IFERROR(INDEX(設定!$B$5:$B$30,MATCH(B1703,設定!$A$5:$A$30,0)),"費目を確認"))</f>
        <v/>
      </c>
    </row>
    <row r="1704">
      <c r="A1704" s="10" t="n"/>
      <c r="B1704" s="11" t="n"/>
      <c r="C1704" s="12" t="n"/>
      <c r="D1704" s="13" t="n"/>
      <c r="E1704" s="14" t="n"/>
      <c r="F1704" s="15" t="n"/>
      <c r="G1704" s="16">
        <f>IF(B1704="","",IFERROR(INDEX(設定!$B$5:$B$30,MATCH(B1704,設定!$A$5:$A$30,0)),"費目を確認"))</f>
        <v/>
      </c>
    </row>
    <row r="1705">
      <c r="A1705" s="10" t="n"/>
      <c r="B1705" s="11" t="n"/>
      <c r="C1705" s="12" t="n"/>
      <c r="D1705" s="13" t="n"/>
      <c r="E1705" s="14" t="n"/>
      <c r="F1705" s="15" t="n"/>
      <c r="G1705" s="16">
        <f>IF(B1705="","",IFERROR(INDEX(設定!$B$5:$B$30,MATCH(B1705,設定!$A$5:$A$30,0)),"費目を確認"))</f>
        <v/>
      </c>
    </row>
    <row r="1706">
      <c r="A1706" s="10" t="n"/>
      <c r="B1706" s="11" t="n"/>
      <c r="C1706" s="12" t="n"/>
      <c r="D1706" s="13" t="n"/>
      <c r="E1706" s="14" t="n"/>
      <c r="F1706" s="15" t="n"/>
      <c r="G1706" s="16">
        <f>IF(B1706="","",IFERROR(INDEX(設定!$B$5:$B$30,MATCH(B1706,設定!$A$5:$A$30,0)),"費目を確認"))</f>
        <v/>
      </c>
    </row>
    <row r="1707">
      <c r="A1707" s="10" t="n"/>
      <c r="B1707" s="11" t="n"/>
      <c r="C1707" s="12" t="n"/>
      <c r="D1707" s="13" t="n"/>
      <c r="E1707" s="14" t="n"/>
      <c r="F1707" s="15" t="n"/>
      <c r="G1707" s="16">
        <f>IF(B1707="","",IFERROR(INDEX(設定!$B$5:$B$30,MATCH(B1707,設定!$A$5:$A$30,0)),"費目を確認"))</f>
        <v/>
      </c>
    </row>
    <row r="1708">
      <c r="A1708" s="10" t="n"/>
      <c r="B1708" s="11" t="n"/>
      <c r="C1708" s="12" t="n"/>
      <c r="D1708" s="13" t="n"/>
      <c r="E1708" s="14" t="n"/>
      <c r="F1708" s="15" t="n"/>
      <c r="G1708" s="16">
        <f>IF(B1708="","",IFERROR(INDEX(設定!$B$5:$B$30,MATCH(B1708,設定!$A$5:$A$30,0)),"費目を確認"))</f>
        <v/>
      </c>
    </row>
    <row r="1709">
      <c r="A1709" s="10" t="n"/>
      <c r="B1709" s="11" t="n"/>
      <c r="C1709" s="12" t="n"/>
      <c r="D1709" s="13" t="n"/>
      <c r="E1709" s="14" t="n"/>
      <c r="F1709" s="15" t="n"/>
      <c r="G1709" s="16">
        <f>IF(B1709="","",IFERROR(INDEX(設定!$B$5:$B$30,MATCH(B1709,設定!$A$5:$A$30,0)),"費目を確認"))</f>
        <v/>
      </c>
    </row>
    <row r="1710">
      <c r="A1710" s="10" t="n"/>
      <c r="B1710" s="11" t="n"/>
      <c r="C1710" s="12" t="n"/>
      <c r="D1710" s="13" t="n"/>
      <c r="E1710" s="14" t="n"/>
      <c r="F1710" s="15" t="n"/>
      <c r="G1710" s="16">
        <f>IF(B1710="","",IFERROR(INDEX(設定!$B$5:$B$30,MATCH(B1710,設定!$A$5:$A$30,0)),"費目を確認"))</f>
        <v/>
      </c>
    </row>
    <row r="1711">
      <c r="A1711" s="10" t="n"/>
      <c r="B1711" s="11" t="n"/>
      <c r="C1711" s="12" t="n"/>
      <c r="D1711" s="13" t="n"/>
      <c r="E1711" s="14" t="n"/>
      <c r="F1711" s="15" t="n"/>
      <c r="G1711" s="16">
        <f>IF(B1711="","",IFERROR(INDEX(設定!$B$5:$B$30,MATCH(B1711,設定!$A$5:$A$30,0)),"費目を確認"))</f>
        <v/>
      </c>
    </row>
    <row r="1712">
      <c r="A1712" s="10" t="n"/>
      <c r="B1712" s="11" t="n"/>
      <c r="C1712" s="12" t="n"/>
      <c r="D1712" s="13" t="n"/>
      <c r="E1712" s="14" t="n"/>
      <c r="F1712" s="15" t="n"/>
      <c r="G1712" s="16">
        <f>IF(B1712="","",IFERROR(INDEX(設定!$B$5:$B$30,MATCH(B1712,設定!$A$5:$A$30,0)),"費目を確認"))</f>
        <v/>
      </c>
    </row>
    <row r="1713">
      <c r="A1713" s="10" t="n"/>
      <c r="B1713" s="11" t="n"/>
      <c r="C1713" s="12" t="n"/>
      <c r="D1713" s="13" t="n"/>
      <c r="E1713" s="14" t="n"/>
      <c r="F1713" s="15" t="n"/>
      <c r="G1713" s="16">
        <f>IF(B1713="","",IFERROR(INDEX(設定!$B$5:$B$30,MATCH(B1713,設定!$A$5:$A$30,0)),"費目を確認"))</f>
        <v/>
      </c>
    </row>
    <row r="1714">
      <c r="A1714" s="10" t="n"/>
      <c r="B1714" s="11" t="n"/>
      <c r="C1714" s="12" t="n"/>
      <c r="D1714" s="13" t="n"/>
      <c r="E1714" s="14" t="n"/>
      <c r="F1714" s="15" t="n"/>
      <c r="G1714" s="16">
        <f>IF(B1714="","",IFERROR(INDEX(設定!$B$5:$B$30,MATCH(B1714,設定!$A$5:$A$30,0)),"費目を確認"))</f>
        <v/>
      </c>
    </row>
    <row r="1715">
      <c r="A1715" s="10" t="n"/>
      <c r="B1715" s="11" t="n"/>
      <c r="C1715" s="12" t="n"/>
      <c r="D1715" s="13" t="n"/>
      <c r="E1715" s="14" t="n"/>
      <c r="F1715" s="15" t="n"/>
      <c r="G1715" s="16">
        <f>IF(B1715="","",IFERROR(INDEX(設定!$B$5:$B$30,MATCH(B1715,設定!$A$5:$A$30,0)),"費目を確認"))</f>
        <v/>
      </c>
    </row>
    <row r="1716">
      <c r="A1716" s="10" t="n"/>
      <c r="B1716" s="11" t="n"/>
      <c r="C1716" s="12" t="n"/>
      <c r="D1716" s="13" t="n"/>
      <c r="E1716" s="14" t="n"/>
      <c r="F1716" s="15" t="n"/>
      <c r="G1716" s="16">
        <f>IF(B1716="","",IFERROR(INDEX(設定!$B$5:$B$30,MATCH(B1716,設定!$A$5:$A$30,0)),"費目を確認"))</f>
        <v/>
      </c>
    </row>
    <row r="1717">
      <c r="A1717" s="10" t="n"/>
      <c r="B1717" s="11" t="n"/>
      <c r="C1717" s="12" t="n"/>
      <c r="D1717" s="13" t="n"/>
      <c r="E1717" s="14" t="n"/>
      <c r="F1717" s="15" t="n"/>
      <c r="G1717" s="16">
        <f>IF(B1717="","",IFERROR(INDEX(設定!$B$5:$B$30,MATCH(B1717,設定!$A$5:$A$30,0)),"費目を確認"))</f>
        <v/>
      </c>
    </row>
    <row r="1718">
      <c r="A1718" s="10" t="n"/>
      <c r="B1718" s="11" t="n"/>
      <c r="C1718" s="12" t="n"/>
      <c r="D1718" s="13" t="n"/>
      <c r="E1718" s="14" t="n"/>
      <c r="F1718" s="15" t="n"/>
      <c r="G1718" s="16">
        <f>IF(B1718="","",IFERROR(INDEX(設定!$B$5:$B$30,MATCH(B1718,設定!$A$5:$A$30,0)),"費目を確認"))</f>
        <v/>
      </c>
    </row>
    <row r="1719">
      <c r="A1719" s="10" t="n"/>
      <c r="B1719" s="11" t="n"/>
      <c r="C1719" s="12" t="n"/>
      <c r="D1719" s="13" t="n"/>
      <c r="E1719" s="14" t="n"/>
      <c r="F1719" s="15" t="n"/>
      <c r="G1719" s="16">
        <f>IF(B1719="","",IFERROR(INDEX(設定!$B$5:$B$30,MATCH(B1719,設定!$A$5:$A$30,0)),"費目を確認"))</f>
        <v/>
      </c>
    </row>
    <row r="1720">
      <c r="A1720" s="10" t="n"/>
      <c r="B1720" s="11" t="n"/>
      <c r="C1720" s="12" t="n"/>
      <c r="D1720" s="13" t="n"/>
      <c r="E1720" s="14" t="n"/>
      <c r="F1720" s="15" t="n"/>
      <c r="G1720" s="16">
        <f>IF(B1720="","",IFERROR(INDEX(設定!$B$5:$B$30,MATCH(B1720,設定!$A$5:$A$30,0)),"費目を確認"))</f>
        <v/>
      </c>
    </row>
    <row r="1721">
      <c r="A1721" s="10" t="n"/>
      <c r="B1721" s="11" t="n"/>
      <c r="C1721" s="12" t="n"/>
      <c r="D1721" s="13" t="n"/>
      <c r="E1721" s="14" t="n"/>
      <c r="F1721" s="15" t="n"/>
      <c r="G1721" s="16">
        <f>IF(B1721="","",IFERROR(INDEX(設定!$B$5:$B$30,MATCH(B1721,設定!$A$5:$A$30,0)),"費目を確認"))</f>
        <v/>
      </c>
    </row>
    <row r="1722">
      <c r="A1722" s="10" t="n"/>
      <c r="B1722" s="11" t="n"/>
      <c r="C1722" s="12" t="n"/>
      <c r="D1722" s="13" t="n"/>
      <c r="E1722" s="14" t="n"/>
      <c r="F1722" s="15" t="n"/>
      <c r="G1722" s="16">
        <f>IF(B1722="","",IFERROR(INDEX(設定!$B$5:$B$30,MATCH(B1722,設定!$A$5:$A$30,0)),"費目を確認"))</f>
        <v/>
      </c>
    </row>
    <row r="1723">
      <c r="A1723" s="10" t="n"/>
      <c r="B1723" s="11" t="n"/>
      <c r="C1723" s="12" t="n"/>
      <c r="D1723" s="13" t="n"/>
      <c r="E1723" s="14" t="n"/>
      <c r="F1723" s="15" t="n"/>
      <c r="G1723" s="16">
        <f>IF(B1723="","",IFERROR(INDEX(設定!$B$5:$B$30,MATCH(B1723,設定!$A$5:$A$30,0)),"費目を確認"))</f>
        <v/>
      </c>
    </row>
    <row r="1724">
      <c r="A1724" s="10" t="n"/>
      <c r="B1724" s="11" t="n"/>
      <c r="C1724" s="12" t="n"/>
      <c r="D1724" s="13" t="n"/>
      <c r="E1724" s="14" t="n"/>
      <c r="F1724" s="15" t="n"/>
      <c r="G1724" s="16">
        <f>IF(B1724="","",IFERROR(INDEX(設定!$B$5:$B$30,MATCH(B1724,設定!$A$5:$A$30,0)),"費目を確認"))</f>
        <v/>
      </c>
    </row>
    <row r="1725">
      <c r="A1725" s="10" t="n"/>
      <c r="B1725" s="11" t="n"/>
      <c r="C1725" s="12" t="n"/>
      <c r="D1725" s="13" t="n"/>
      <c r="E1725" s="14" t="n"/>
      <c r="F1725" s="15" t="n"/>
      <c r="G1725" s="16">
        <f>IF(B1725="","",IFERROR(INDEX(設定!$B$5:$B$30,MATCH(B1725,設定!$A$5:$A$30,0)),"費目を確認"))</f>
        <v/>
      </c>
    </row>
    <row r="1726">
      <c r="A1726" s="10" t="n"/>
      <c r="B1726" s="11" t="n"/>
      <c r="C1726" s="12" t="n"/>
      <c r="D1726" s="13" t="n"/>
      <c r="E1726" s="14" t="n"/>
      <c r="F1726" s="15" t="n"/>
      <c r="G1726" s="16">
        <f>IF(B1726="","",IFERROR(INDEX(設定!$B$5:$B$30,MATCH(B1726,設定!$A$5:$A$30,0)),"費目を確認"))</f>
        <v/>
      </c>
    </row>
    <row r="1727">
      <c r="A1727" s="10" t="n"/>
      <c r="B1727" s="11" t="n"/>
      <c r="C1727" s="12" t="n"/>
      <c r="D1727" s="13" t="n"/>
      <c r="E1727" s="14" t="n"/>
      <c r="F1727" s="15" t="n"/>
      <c r="G1727" s="16">
        <f>IF(B1727="","",IFERROR(INDEX(設定!$B$5:$B$30,MATCH(B1727,設定!$A$5:$A$30,0)),"費目を確認"))</f>
        <v/>
      </c>
    </row>
    <row r="1728">
      <c r="A1728" s="10" t="n"/>
      <c r="B1728" s="11" t="n"/>
      <c r="C1728" s="12" t="n"/>
      <c r="D1728" s="13" t="n"/>
      <c r="E1728" s="14" t="n"/>
      <c r="F1728" s="15" t="n"/>
      <c r="G1728" s="16">
        <f>IF(B1728="","",IFERROR(INDEX(設定!$B$5:$B$30,MATCH(B1728,設定!$A$5:$A$30,0)),"費目を確認"))</f>
        <v/>
      </c>
    </row>
    <row r="1729">
      <c r="A1729" s="10" t="n"/>
      <c r="B1729" s="11" t="n"/>
      <c r="C1729" s="12" t="n"/>
      <c r="D1729" s="13" t="n"/>
      <c r="E1729" s="14" t="n"/>
      <c r="F1729" s="15" t="n"/>
      <c r="G1729" s="16">
        <f>IF(B1729="","",IFERROR(INDEX(設定!$B$5:$B$30,MATCH(B1729,設定!$A$5:$A$30,0)),"費目を確認"))</f>
        <v/>
      </c>
    </row>
    <row r="1730">
      <c r="A1730" s="10" t="n"/>
      <c r="B1730" s="11" t="n"/>
      <c r="C1730" s="12" t="n"/>
      <c r="D1730" s="13" t="n"/>
      <c r="E1730" s="14" t="n"/>
      <c r="F1730" s="15" t="n"/>
      <c r="G1730" s="16">
        <f>IF(B1730="","",IFERROR(INDEX(設定!$B$5:$B$30,MATCH(B1730,設定!$A$5:$A$30,0)),"費目を確認"))</f>
        <v/>
      </c>
    </row>
    <row r="1731">
      <c r="A1731" s="10" t="n"/>
      <c r="B1731" s="11" t="n"/>
      <c r="C1731" s="12" t="n"/>
      <c r="D1731" s="13" t="n"/>
      <c r="E1731" s="14" t="n"/>
      <c r="F1731" s="15" t="n"/>
      <c r="G1731" s="16">
        <f>IF(B1731="","",IFERROR(INDEX(設定!$B$5:$B$30,MATCH(B1731,設定!$A$5:$A$30,0)),"費目を確認"))</f>
        <v/>
      </c>
    </row>
    <row r="1732">
      <c r="A1732" s="10" t="n"/>
      <c r="B1732" s="11" t="n"/>
      <c r="C1732" s="12" t="n"/>
      <c r="D1732" s="13" t="n"/>
      <c r="E1732" s="14" t="n"/>
      <c r="F1732" s="15" t="n"/>
      <c r="G1732" s="16">
        <f>IF(B1732="","",IFERROR(INDEX(設定!$B$5:$B$30,MATCH(B1732,設定!$A$5:$A$30,0)),"費目を確認"))</f>
        <v/>
      </c>
    </row>
    <row r="1733">
      <c r="A1733" s="10" t="n"/>
      <c r="B1733" s="11" t="n"/>
      <c r="C1733" s="12" t="n"/>
      <c r="D1733" s="13" t="n"/>
      <c r="E1733" s="14" t="n"/>
      <c r="F1733" s="15" t="n"/>
      <c r="G1733" s="16">
        <f>IF(B1733="","",IFERROR(INDEX(設定!$B$5:$B$30,MATCH(B1733,設定!$A$5:$A$30,0)),"費目を確認"))</f>
        <v/>
      </c>
    </row>
    <row r="1734">
      <c r="A1734" s="10" t="n"/>
      <c r="B1734" s="11" t="n"/>
      <c r="C1734" s="12" t="n"/>
      <c r="D1734" s="13" t="n"/>
      <c r="E1734" s="14" t="n"/>
      <c r="F1734" s="15" t="n"/>
      <c r="G1734" s="16">
        <f>IF(B1734="","",IFERROR(INDEX(設定!$B$5:$B$30,MATCH(B1734,設定!$A$5:$A$30,0)),"費目を確認"))</f>
        <v/>
      </c>
    </row>
    <row r="1735">
      <c r="A1735" s="10" t="n"/>
      <c r="B1735" s="11" t="n"/>
      <c r="C1735" s="12" t="n"/>
      <c r="D1735" s="13" t="n"/>
      <c r="E1735" s="14" t="n"/>
      <c r="F1735" s="15" t="n"/>
      <c r="G1735" s="16">
        <f>IF(B1735="","",IFERROR(INDEX(設定!$B$5:$B$30,MATCH(B1735,設定!$A$5:$A$30,0)),"費目を確認"))</f>
        <v/>
      </c>
    </row>
    <row r="1736">
      <c r="A1736" s="10" t="n"/>
      <c r="B1736" s="11" t="n"/>
      <c r="C1736" s="12" t="n"/>
      <c r="D1736" s="13" t="n"/>
      <c r="E1736" s="14" t="n"/>
      <c r="F1736" s="15" t="n"/>
      <c r="G1736" s="16">
        <f>IF(B1736="","",IFERROR(INDEX(設定!$B$5:$B$30,MATCH(B1736,設定!$A$5:$A$30,0)),"費目を確認"))</f>
        <v/>
      </c>
    </row>
    <row r="1737">
      <c r="A1737" s="10" t="n"/>
      <c r="B1737" s="11" t="n"/>
      <c r="C1737" s="12" t="n"/>
      <c r="D1737" s="13" t="n"/>
      <c r="E1737" s="14" t="n"/>
      <c r="F1737" s="15" t="n"/>
      <c r="G1737" s="16">
        <f>IF(B1737="","",IFERROR(INDEX(設定!$B$5:$B$30,MATCH(B1737,設定!$A$5:$A$30,0)),"費目を確認"))</f>
        <v/>
      </c>
    </row>
    <row r="1738">
      <c r="A1738" s="10" t="n"/>
      <c r="B1738" s="11" t="n"/>
      <c r="C1738" s="12" t="n"/>
      <c r="D1738" s="13" t="n"/>
      <c r="E1738" s="14" t="n"/>
      <c r="F1738" s="15" t="n"/>
      <c r="G1738" s="16">
        <f>IF(B1738="","",IFERROR(INDEX(設定!$B$5:$B$30,MATCH(B1738,設定!$A$5:$A$30,0)),"費目を確認"))</f>
        <v/>
      </c>
    </row>
    <row r="1739">
      <c r="A1739" s="10" t="n"/>
      <c r="B1739" s="11" t="n"/>
      <c r="C1739" s="12" t="n"/>
      <c r="D1739" s="13" t="n"/>
      <c r="E1739" s="14" t="n"/>
      <c r="F1739" s="15" t="n"/>
      <c r="G1739" s="16">
        <f>IF(B1739="","",IFERROR(INDEX(設定!$B$5:$B$30,MATCH(B1739,設定!$A$5:$A$30,0)),"費目を確認"))</f>
        <v/>
      </c>
    </row>
    <row r="1740">
      <c r="A1740" s="10" t="n"/>
      <c r="B1740" s="11" t="n"/>
      <c r="C1740" s="12" t="n"/>
      <c r="D1740" s="13" t="n"/>
      <c r="E1740" s="14" t="n"/>
      <c r="F1740" s="15" t="n"/>
      <c r="G1740" s="16">
        <f>IF(B1740="","",IFERROR(INDEX(設定!$B$5:$B$30,MATCH(B1740,設定!$A$5:$A$30,0)),"費目を確認"))</f>
        <v/>
      </c>
    </row>
    <row r="1741">
      <c r="A1741" s="10" t="n"/>
      <c r="B1741" s="11" t="n"/>
      <c r="C1741" s="12" t="n"/>
      <c r="D1741" s="13" t="n"/>
      <c r="E1741" s="14" t="n"/>
      <c r="F1741" s="15" t="n"/>
      <c r="G1741" s="16">
        <f>IF(B1741="","",IFERROR(INDEX(設定!$B$5:$B$30,MATCH(B1741,設定!$A$5:$A$30,0)),"費目を確認"))</f>
        <v/>
      </c>
    </row>
    <row r="1742">
      <c r="A1742" s="10" t="n"/>
      <c r="B1742" s="11" t="n"/>
      <c r="C1742" s="12" t="n"/>
      <c r="D1742" s="13" t="n"/>
      <c r="E1742" s="14" t="n"/>
      <c r="F1742" s="15" t="n"/>
      <c r="G1742" s="16">
        <f>IF(B1742="","",IFERROR(INDEX(設定!$B$5:$B$30,MATCH(B1742,設定!$A$5:$A$30,0)),"費目を確認"))</f>
        <v/>
      </c>
    </row>
    <row r="1743">
      <c r="A1743" s="10" t="n"/>
      <c r="B1743" s="11" t="n"/>
      <c r="C1743" s="12" t="n"/>
      <c r="D1743" s="13" t="n"/>
      <c r="E1743" s="14" t="n"/>
      <c r="F1743" s="15" t="n"/>
      <c r="G1743" s="16">
        <f>IF(B1743="","",IFERROR(INDEX(設定!$B$5:$B$30,MATCH(B1743,設定!$A$5:$A$30,0)),"費目を確認"))</f>
        <v/>
      </c>
    </row>
    <row r="1744">
      <c r="A1744" s="10" t="n"/>
      <c r="B1744" s="11" t="n"/>
      <c r="C1744" s="12" t="n"/>
      <c r="D1744" s="13" t="n"/>
      <c r="E1744" s="14" t="n"/>
      <c r="F1744" s="15" t="n"/>
      <c r="G1744" s="16">
        <f>IF(B1744="","",IFERROR(INDEX(設定!$B$5:$B$30,MATCH(B1744,設定!$A$5:$A$30,0)),"費目を確認"))</f>
        <v/>
      </c>
    </row>
    <row r="1745">
      <c r="A1745" s="10" t="n"/>
      <c r="B1745" s="11" t="n"/>
      <c r="C1745" s="12" t="n"/>
      <c r="D1745" s="13" t="n"/>
      <c r="E1745" s="14" t="n"/>
      <c r="F1745" s="15" t="n"/>
      <c r="G1745" s="16">
        <f>IF(B1745="","",IFERROR(INDEX(設定!$B$5:$B$30,MATCH(B1745,設定!$A$5:$A$30,0)),"費目を確認"))</f>
        <v/>
      </c>
    </row>
    <row r="1746">
      <c r="A1746" s="10" t="n"/>
      <c r="B1746" s="11" t="n"/>
      <c r="C1746" s="12" t="n"/>
      <c r="D1746" s="13" t="n"/>
      <c r="E1746" s="14" t="n"/>
      <c r="F1746" s="15" t="n"/>
      <c r="G1746" s="16">
        <f>IF(B1746="","",IFERROR(INDEX(設定!$B$5:$B$30,MATCH(B1746,設定!$A$5:$A$30,0)),"費目を確認"))</f>
        <v/>
      </c>
    </row>
    <row r="1747">
      <c r="A1747" s="10" t="n"/>
      <c r="B1747" s="11" t="n"/>
      <c r="C1747" s="12" t="n"/>
      <c r="D1747" s="13" t="n"/>
      <c r="E1747" s="14" t="n"/>
      <c r="F1747" s="15" t="n"/>
      <c r="G1747" s="16">
        <f>IF(B1747="","",IFERROR(INDEX(設定!$B$5:$B$30,MATCH(B1747,設定!$A$5:$A$30,0)),"費目を確認"))</f>
        <v/>
      </c>
    </row>
    <row r="1748">
      <c r="A1748" s="10" t="n"/>
      <c r="B1748" s="11" t="n"/>
      <c r="C1748" s="12" t="n"/>
      <c r="D1748" s="13" t="n"/>
      <c r="E1748" s="14" t="n"/>
      <c r="F1748" s="15" t="n"/>
      <c r="G1748" s="16">
        <f>IF(B1748="","",IFERROR(INDEX(設定!$B$5:$B$30,MATCH(B1748,設定!$A$5:$A$30,0)),"費目を確認"))</f>
        <v/>
      </c>
    </row>
    <row r="1749">
      <c r="A1749" s="10" t="n"/>
      <c r="B1749" s="11" t="n"/>
      <c r="C1749" s="12" t="n"/>
      <c r="D1749" s="13" t="n"/>
      <c r="E1749" s="14" t="n"/>
      <c r="F1749" s="15" t="n"/>
      <c r="G1749" s="16">
        <f>IF(B1749="","",IFERROR(INDEX(設定!$B$5:$B$30,MATCH(B1749,設定!$A$5:$A$30,0)),"費目を確認"))</f>
        <v/>
      </c>
    </row>
    <row r="1750">
      <c r="A1750" s="10" t="n"/>
      <c r="B1750" s="11" t="n"/>
      <c r="C1750" s="12" t="n"/>
      <c r="D1750" s="13" t="n"/>
      <c r="E1750" s="14" t="n"/>
      <c r="F1750" s="15" t="n"/>
      <c r="G1750" s="16">
        <f>IF(B1750="","",IFERROR(INDEX(設定!$B$5:$B$30,MATCH(B1750,設定!$A$5:$A$30,0)),"費目を確認"))</f>
        <v/>
      </c>
    </row>
    <row r="1751">
      <c r="A1751" s="10" t="n"/>
      <c r="B1751" s="11" t="n"/>
      <c r="C1751" s="12" t="n"/>
      <c r="D1751" s="13" t="n"/>
      <c r="E1751" s="14" t="n"/>
      <c r="F1751" s="15" t="n"/>
      <c r="G1751" s="16">
        <f>IF(B1751="","",IFERROR(INDEX(設定!$B$5:$B$30,MATCH(B1751,設定!$A$5:$A$30,0)),"費目を確認"))</f>
        <v/>
      </c>
    </row>
    <row r="1752">
      <c r="A1752" s="10" t="n"/>
      <c r="B1752" s="11" t="n"/>
      <c r="C1752" s="12" t="n"/>
      <c r="D1752" s="13" t="n"/>
      <c r="E1752" s="14" t="n"/>
      <c r="F1752" s="15" t="n"/>
      <c r="G1752" s="16">
        <f>IF(B1752="","",IFERROR(INDEX(設定!$B$5:$B$30,MATCH(B1752,設定!$A$5:$A$30,0)),"費目を確認"))</f>
        <v/>
      </c>
    </row>
    <row r="1753">
      <c r="A1753" s="10" t="n"/>
      <c r="B1753" s="11" t="n"/>
      <c r="C1753" s="12" t="n"/>
      <c r="D1753" s="13" t="n"/>
      <c r="E1753" s="14" t="n"/>
      <c r="F1753" s="15" t="n"/>
      <c r="G1753" s="16">
        <f>IF(B1753="","",IFERROR(INDEX(設定!$B$5:$B$30,MATCH(B1753,設定!$A$5:$A$30,0)),"費目を確認"))</f>
        <v/>
      </c>
    </row>
    <row r="1754">
      <c r="A1754" s="10" t="n"/>
      <c r="B1754" s="11" t="n"/>
      <c r="C1754" s="12" t="n"/>
      <c r="D1754" s="13" t="n"/>
      <c r="E1754" s="14" t="n"/>
      <c r="F1754" s="15" t="n"/>
      <c r="G1754" s="16">
        <f>IF(B1754="","",IFERROR(INDEX(設定!$B$5:$B$30,MATCH(B1754,設定!$A$5:$A$30,0)),"費目を確認"))</f>
        <v/>
      </c>
    </row>
    <row r="1755">
      <c r="A1755" s="10" t="n"/>
      <c r="B1755" s="11" t="n"/>
      <c r="C1755" s="12" t="n"/>
      <c r="D1755" s="13" t="n"/>
      <c r="E1755" s="14" t="n"/>
      <c r="F1755" s="15" t="n"/>
      <c r="G1755" s="16">
        <f>IF(B1755="","",IFERROR(INDEX(設定!$B$5:$B$30,MATCH(B1755,設定!$A$5:$A$30,0)),"費目を確認"))</f>
        <v/>
      </c>
    </row>
    <row r="1756">
      <c r="A1756" s="10" t="n"/>
      <c r="B1756" s="11" t="n"/>
      <c r="C1756" s="12" t="n"/>
      <c r="D1756" s="13" t="n"/>
      <c r="E1756" s="14" t="n"/>
      <c r="F1756" s="15" t="n"/>
      <c r="G1756" s="16">
        <f>IF(B1756="","",IFERROR(INDEX(設定!$B$5:$B$30,MATCH(B1756,設定!$A$5:$A$30,0)),"費目を確認"))</f>
        <v/>
      </c>
    </row>
    <row r="1757">
      <c r="A1757" s="10" t="n"/>
      <c r="B1757" s="11" t="n"/>
      <c r="C1757" s="12" t="n"/>
      <c r="D1757" s="13" t="n"/>
      <c r="E1757" s="14" t="n"/>
      <c r="F1757" s="15" t="n"/>
      <c r="G1757" s="16">
        <f>IF(B1757="","",IFERROR(INDEX(設定!$B$5:$B$30,MATCH(B1757,設定!$A$5:$A$30,0)),"費目を確認"))</f>
        <v/>
      </c>
    </row>
    <row r="1758">
      <c r="A1758" s="10" t="n"/>
      <c r="B1758" s="11" t="n"/>
      <c r="C1758" s="12" t="n"/>
      <c r="D1758" s="13" t="n"/>
      <c r="E1758" s="14" t="n"/>
      <c r="F1758" s="15" t="n"/>
      <c r="G1758" s="16">
        <f>IF(B1758="","",IFERROR(INDEX(設定!$B$5:$B$30,MATCH(B1758,設定!$A$5:$A$30,0)),"費目を確認"))</f>
        <v/>
      </c>
    </row>
    <row r="1759">
      <c r="A1759" s="10" t="n"/>
      <c r="B1759" s="11" t="n"/>
      <c r="C1759" s="12" t="n"/>
      <c r="D1759" s="13" t="n"/>
      <c r="E1759" s="14" t="n"/>
      <c r="F1759" s="15" t="n"/>
      <c r="G1759" s="16">
        <f>IF(B1759="","",IFERROR(INDEX(設定!$B$5:$B$30,MATCH(B1759,設定!$A$5:$A$30,0)),"費目を確認"))</f>
        <v/>
      </c>
    </row>
    <row r="1760">
      <c r="A1760" s="10" t="n"/>
      <c r="B1760" s="11" t="n"/>
      <c r="C1760" s="12" t="n"/>
      <c r="D1760" s="13" t="n"/>
      <c r="E1760" s="14" t="n"/>
      <c r="F1760" s="15" t="n"/>
      <c r="G1760" s="16">
        <f>IF(B1760="","",IFERROR(INDEX(設定!$B$5:$B$30,MATCH(B1760,設定!$A$5:$A$30,0)),"費目を確認"))</f>
        <v/>
      </c>
    </row>
    <row r="1761">
      <c r="A1761" s="10" t="n"/>
      <c r="B1761" s="11" t="n"/>
      <c r="C1761" s="12" t="n"/>
      <c r="D1761" s="13" t="n"/>
      <c r="E1761" s="14" t="n"/>
      <c r="F1761" s="15" t="n"/>
      <c r="G1761" s="16">
        <f>IF(B1761="","",IFERROR(INDEX(設定!$B$5:$B$30,MATCH(B1761,設定!$A$5:$A$30,0)),"費目を確認"))</f>
        <v/>
      </c>
    </row>
    <row r="1762">
      <c r="A1762" s="10" t="n"/>
      <c r="B1762" s="11" t="n"/>
      <c r="C1762" s="12" t="n"/>
      <c r="D1762" s="13" t="n"/>
      <c r="E1762" s="14" t="n"/>
      <c r="F1762" s="15" t="n"/>
      <c r="G1762" s="16">
        <f>IF(B1762="","",IFERROR(INDEX(設定!$B$5:$B$30,MATCH(B1762,設定!$A$5:$A$30,0)),"費目を確認"))</f>
        <v/>
      </c>
    </row>
    <row r="1763">
      <c r="A1763" s="10" t="n"/>
      <c r="B1763" s="11" t="n"/>
      <c r="C1763" s="12" t="n"/>
      <c r="D1763" s="13" t="n"/>
      <c r="E1763" s="14" t="n"/>
      <c r="F1763" s="15" t="n"/>
      <c r="G1763" s="16">
        <f>IF(B1763="","",IFERROR(INDEX(設定!$B$5:$B$30,MATCH(B1763,設定!$A$5:$A$30,0)),"費目を確認"))</f>
        <v/>
      </c>
    </row>
    <row r="1764">
      <c r="A1764" s="10" t="n"/>
      <c r="B1764" s="11" t="n"/>
      <c r="C1764" s="12" t="n"/>
      <c r="D1764" s="13" t="n"/>
      <c r="E1764" s="14" t="n"/>
      <c r="F1764" s="15" t="n"/>
      <c r="G1764" s="16">
        <f>IF(B1764="","",IFERROR(INDEX(設定!$B$5:$B$30,MATCH(B1764,設定!$A$5:$A$30,0)),"費目を確認"))</f>
        <v/>
      </c>
    </row>
    <row r="1765">
      <c r="A1765" s="10" t="n"/>
      <c r="B1765" s="11" t="n"/>
      <c r="C1765" s="12" t="n"/>
      <c r="D1765" s="13" t="n"/>
      <c r="E1765" s="14" t="n"/>
      <c r="F1765" s="15" t="n"/>
      <c r="G1765" s="16">
        <f>IF(B1765="","",IFERROR(INDEX(設定!$B$5:$B$30,MATCH(B1765,設定!$A$5:$A$30,0)),"費目を確認"))</f>
        <v/>
      </c>
    </row>
    <row r="1766">
      <c r="A1766" s="10" t="n"/>
      <c r="B1766" s="11" t="n"/>
      <c r="C1766" s="12" t="n"/>
      <c r="D1766" s="13" t="n"/>
      <c r="E1766" s="14" t="n"/>
      <c r="F1766" s="15" t="n"/>
      <c r="G1766" s="16">
        <f>IF(B1766="","",IFERROR(INDEX(設定!$B$5:$B$30,MATCH(B1766,設定!$A$5:$A$30,0)),"費目を確認"))</f>
        <v/>
      </c>
    </row>
    <row r="1767">
      <c r="A1767" s="10" t="n"/>
      <c r="B1767" s="11" t="n"/>
      <c r="C1767" s="12" t="n"/>
      <c r="D1767" s="13" t="n"/>
      <c r="E1767" s="14" t="n"/>
      <c r="F1767" s="15" t="n"/>
      <c r="G1767" s="16">
        <f>IF(B1767="","",IFERROR(INDEX(設定!$B$5:$B$30,MATCH(B1767,設定!$A$5:$A$30,0)),"費目を確認"))</f>
        <v/>
      </c>
    </row>
    <row r="1768">
      <c r="A1768" s="10" t="n"/>
      <c r="B1768" s="11" t="n"/>
      <c r="C1768" s="12" t="n"/>
      <c r="D1768" s="13" t="n"/>
      <c r="E1768" s="14" t="n"/>
      <c r="F1768" s="15" t="n"/>
      <c r="G1768" s="16">
        <f>IF(B1768="","",IFERROR(INDEX(設定!$B$5:$B$30,MATCH(B1768,設定!$A$5:$A$30,0)),"費目を確認"))</f>
        <v/>
      </c>
    </row>
    <row r="1769">
      <c r="A1769" s="10" t="n"/>
      <c r="B1769" s="11" t="n"/>
      <c r="C1769" s="12" t="n"/>
      <c r="D1769" s="13" t="n"/>
      <c r="E1769" s="14" t="n"/>
      <c r="F1769" s="15" t="n"/>
      <c r="G1769" s="16">
        <f>IF(B1769="","",IFERROR(INDEX(設定!$B$5:$B$30,MATCH(B1769,設定!$A$5:$A$30,0)),"費目を確認"))</f>
        <v/>
      </c>
    </row>
    <row r="1770">
      <c r="A1770" s="10" t="n"/>
      <c r="B1770" s="11" t="n"/>
      <c r="C1770" s="12" t="n"/>
      <c r="D1770" s="13" t="n"/>
      <c r="E1770" s="14" t="n"/>
      <c r="F1770" s="15" t="n"/>
      <c r="G1770" s="16">
        <f>IF(B1770="","",IFERROR(INDEX(設定!$B$5:$B$30,MATCH(B1770,設定!$A$5:$A$30,0)),"費目を確認"))</f>
        <v/>
      </c>
    </row>
    <row r="1771">
      <c r="A1771" s="10" t="n"/>
      <c r="B1771" s="11" t="n"/>
      <c r="C1771" s="12" t="n"/>
      <c r="D1771" s="13" t="n"/>
      <c r="E1771" s="14" t="n"/>
      <c r="F1771" s="15" t="n"/>
      <c r="G1771" s="16">
        <f>IF(B1771="","",IFERROR(INDEX(設定!$B$5:$B$30,MATCH(B1771,設定!$A$5:$A$30,0)),"費目を確認"))</f>
        <v/>
      </c>
    </row>
    <row r="1772">
      <c r="A1772" s="10" t="n"/>
      <c r="B1772" s="11" t="n"/>
      <c r="C1772" s="12" t="n"/>
      <c r="D1772" s="13" t="n"/>
      <c r="E1772" s="14" t="n"/>
      <c r="F1772" s="15" t="n"/>
      <c r="G1772" s="16">
        <f>IF(B1772="","",IFERROR(INDEX(設定!$B$5:$B$30,MATCH(B1772,設定!$A$5:$A$30,0)),"費目を確認"))</f>
        <v/>
      </c>
    </row>
    <row r="1773">
      <c r="A1773" s="10" t="n"/>
      <c r="B1773" s="11" t="n"/>
      <c r="C1773" s="12" t="n"/>
      <c r="D1773" s="13" t="n"/>
      <c r="E1773" s="14" t="n"/>
      <c r="F1773" s="15" t="n"/>
      <c r="G1773" s="16">
        <f>IF(B1773="","",IFERROR(INDEX(設定!$B$5:$B$30,MATCH(B1773,設定!$A$5:$A$30,0)),"費目を確認"))</f>
        <v/>
      </c>
    </row>
    <row r="1774">
      <c r="A1774" s="10" t="n"/>
      <c r="B1774" s="11" t="n"/>
      <c r="C1774" s="12" t="n"/>
      <c r="D1774" s="13" t="n"/>
      <c r="E1774" s="14" t="n"/>
      <c r="F1774" s="15" t="n"/>
      <c r="G1774" s="16">
        <f>IF(B1774="","",IFERROR(INDEX(設定!$B$5:$B$30,MATCH(B1774,設定!$A$5:$A$30,0)),"費目を確認"))</f>
        <v/>
      </c>
    </row>
    <row r="1775">
      <c r="A1775" s="10" t="n"/>
      <c r="B1775" s="11" t="n"/>
      <c r="C1775" s="12" t="n"/>
      <c r="D1775" s="13" t="n"/>
      <c r="E1775" s="14" t="n"/>
      <c r="F1775" s="15" t="n"/>
      <c r="G1775" s="16">
        <f>IF(B1775="","",IFERROR(INDEX(設定!$B$5:$B$30,MATCH(B1775,設定!$A$5:$A$30,0)),"費目を確認"))</f>
        <v/>
      </c>
    </row>
    <row r="1776">
      <c r="A1776" s="10" t="n"/>
      <c r="B1776" s="11" t="n"/>
      <c r="C1776" s="12" t="n"/>
      <c r="D1776" s="13" t="n"/>
      <c r="E1776" s="14" t="n"/>
      <c r="F1776" s="15" t="n"/>
      <c r="G1776" s="16">
        <f>IF(B1776="","",IFERROR(INDEX(設定!$B$5:$B$30,MATCH(B1776,設定!$A$5:$A$30,0)),"費目を確認"))</f>
        <v/>
      </c>
    </row>
    <row r="1777">
      <c r="A1777" s="10" t="n"/>
      <c r="B1777" s="11" t="n"/>
      <c r="C1777" s="12" t="n"/>
      <c r="D1777" s="13" t="n"/>
      <c r="E1777" s="14" t="n"/>
      <c r="F1777" s="15" t="n"/>
      <c r="G1777" s="16">
        <f>IF(B1777="","",IFERROR(INDEX(設定!$B$5:$B$30,MATCH(B1777,設定!$A$5:$A$30,0)),"費目を確認"))</f>
        <v/>
      </c>
    </row>
    <row r="1778">
      <c r="A1778" s="10" t="n"/>
      <c r="B1778" s="11" t="n"/>
      <c r="C1778" s="12" t="n"/>
      <c r="D1778" s="13" t="n"/>
      <c r="E1778" s="14" t="n"/>
      <c r="F1778" s="15" t="n"/>
      <c r="G1778" s="16">
        <f>IF(B1778="","",IFERROR(INDEX(設定!$B$5:$B$30,MATCH(B1778,設定!$A$5:$A$30,0)),"費目を確認"))</f>
        <v/>
      </c>
    </row>
    <row r="1779">
      <c r="A1779" s="10" t="n"/>
      <c r="B1779" s="11" t="n"/>
      <c r="C1779" s="12" t="n"/>
      <c r="D1779" s="13" t="n"/>
      <c r="E1779" s="14" t="n"/>
      <c r="F1779" s="15" t="n"/>
      <c r="G1779" s="16">
        <f>IF(B1779="","",IFERROR(INDEX(設定!$B$5:$B$30,MATCH(B1779,設定!$A$5:$A$30,0)),"費目を確認"))</f>
        <v/>
      </c>
    </row>
    <row r="1780">
      <c r="A1780" s="10" t="n"/>
      <c r="B1780" s="11" t="n"/>
      <c r="C1780" s="12" t="n"/>
      <c r="D1780" s="13" t="n"/>
      <c r="E1780" s="14" t="n"/>
      <c r="F1780" s="15" t="n"/>
      <c r="G1780" s="16">
        <f>IF(B1780="","",IFERROR(INDEX(設定!$B$5:$B$30,MATCH(B1780,設定!$A$5:$A$30,0)),"費目を確認"))</f>
        <v/>
      </c>
    </row>
    <row r="1781">
      <c r="A1781" s="10" t="n"/>
      <c r="B1781" s="11" t="n"/>
      <c r="C1781" s="12" t="n"/>
      <c r="D1781" s="13" t="n"/>
      <c r="E1781" s="14" t="n"/>
      <c r="F1781" s="15" t="n"/>
      <c r="G1781" s="16">
        <f>IF(B1781="","",IFERROR(INDEX(設定!$B$5:$B$30,MATCH(B1781,設定!$A$5:$A$30,0)),"費目を確認"))</f>
        <v/>
      </c>
    </row>
    <row r="1782">
      <c r="A1782" s="10" t="n"/>
      <c r="B1782" s="11" t="n"/>
      <c r="C1782" s="12" t="n"/>
      <c r="D1782" s="13" t="n"/>
      <c r="E1782" s="14" t="n"/>
      <c r="F1782" s="15" t="n"/>
      <c r="G1782" s="16">
        <f>IF(B1782="","",IFERROR(INDEX(設定!$B$5:$B$30,MATCH(B1782,設定!$A$5:$A$30,0)),"費目を確認"))</f>
        <v/>
      </c>
    </row>
    <row r="1783">
      <c r="A1783" s="10" t="n"/>
      <c r="B1783" s="11" t="n"/>
      <c r="C1783" s="12" t="n"/>
      <c r="D1783" s="13" t="n"/>
      <c r="E1783" s="14" t="n"/>
      <c r="F1783" s="15" t="n"/>
      <c r="G1783" s="16">
        <f>IF(B1783="","",IFERROR(INDEX(設定!$B$5:$B$30,MATCH(B1783,設定!$A$5:$A$30,0)),"費目を確認"))</f>
        <v/>
      </c>
    </row>
    <row r="1784">
      <c r="A1784" s="10" t="n"/>
      <c r="B1784" s="11" t="n"/>
      <c r="C1784" s="12" t="n"/>
      <c r="D1784" s="13" t="n"/>
      <c r="E1784" s="14" t="n"/>
      <c r="F1784" s="15" t="n"/>
      <c r="G1784" s="16">
        <f>IF(B1784="","",IFERROR(INDEX(設定!$B$5:$B$30,MATCH(B1784,設定!$A$5:$A$30,0)),"費目を確認"))</f>
        <v/>
      </c>
    </row>
    <row r="1785">
      <c r="A1785" s="10" t="n"/>
      <c r="B1785" s="11" t="n"/>
      <c r="C1785" s="12" t="n"/>
      <c r="D1785" s="13" t="n"/>
      <c r="E1785" s="14" t="n"/>
      <c r="F1785" s="15" t="n"/>
      <c r="G1785" s="16">
        <f>IF(B1785="","",IFERROR(INDEX(設定!$B$5:$B$30,MATCH(B1785,設定!$A$5:$A$30,0)),"費目を確認"))</f>
        <v/>
      </c>
    </row>
    <row r="1786">
      <c r="A1786" s="10" t="n"/>
      <c r="B1786" s="11" t="n"/>
      <c r="C1786" s="12" t="n"/>
      <c r="D1786" s="13" t="n"/>
      <c r="E1786" s="14" t="n"/>
      <c r="F1786" s="15" t="n"/>
      <c r="G1786" s="16">
        <f>IF(B1786="","",IFERROR(INDEX(設定!$B$5:$B$30,MATCH(B1786,設定!$A$5:$A$30,0)),"費目を確認"))</f>
        <v/>
      </c>
    </row>
    <row r="1787">
      <c r="A1787" s="10" t="n"/>
      <c r="B1787" s="11" t="n"/>
      <c r="C1787" s="12" t="n"/>
      <c r="D1787" s="13" t="n"/>
      <c r="E1787" s="14" t="n"/>
      <c r="F1787" s="15" t="n"/>
      <c r="G1787" s="16">
        <f>IF(B1787="","",IFERROR(INDEX(設定!$B$5:$B$30,MATCH(B1787,設定!$A$5:$A$30,0)),"費目を確認"))</f>
        <v/>
      </c>
    </row>
    <row r="1788">
      <c r="A1788" s="10" t="n"/>
      <c r="B1788" s="11" t="n"/>
      <c r="C1788" s="12" t="n"/>
      <c r="D1788" s="13" t="n"/>
      <c r="E1788" s="14" t="n"/>
      <c r="F1788" s="15" t="n"/>
      <c r="G1788" s="16">
        <f>IF(B1788="","",IFERROR(INDEX(設定!$B$5:$B$30,MATCH(B1788,設定!$A$5:$A$30,0)),"費目を確認"))</f>
        <v/>
      </c>
    </row>
    <row r="1789">
      <c r="A1789" s="10" t="n"/>
      <c r="B1789" s="11" t="n"/>
      <c r="C1789" s="12" t="n"/>
      <c r="D1789" s="13" t="n"/>
      <c r="E1789" s="14" t="n"/>
      <c r="F1789" s="15" t="n"/>
      <c r="G1789" s="16">
        <f>IF(B1789="","",IFERROR(INDEX(設定!$B$5:$B$30,MATCH(B1789,設定!$A$5:$A$30,0)),"費目を確認"))</f>
        <v/>
      </c>
    </row>
    <row r="1790">
      <c r="A1790" s="10" t="n"/>
      <c r="B1790" s="11" t="n"/>
      <c r="C1790" s="12" t="n"/>
      <c r="D1790" s="13" t="n"/>
      <c r="E1790" s="14" t="n"/>
      <c r="F1790" s="15" t="n"/>
      <c r="G1790" s="16">
        <f>IF(B1790="","",IFERROR(INDEX(設定!$B$5:$B$30,MATCH(B1790,設定!$A$5:$A$30,0)),"費目を確認"))</f>
        <v/>
      </c>
    </row>
    <row r="1791">
      <c r="A1791" s="10" t="n"/>
      <c r="B1791" s="11" t="n"/>
      <c r="C1791" s="12" t="n"/>
      <c r="D1791" s="13" t="n"/>
      <c r="E1791" s="14" t="n"/>
      <c r="F1791" s="15" t="n"/>
      <c r="G1791" s="16">
        <f>IF(B1791="","",IFERROR(INDEX(設定!$B$5:$B$30,MATCH(B1791,設定!$A$5:$A$30,0)),"費目を確認"))</f>
        <v/>
      </c>
    </row>
    <row r="1792">
      <c r="A1792" s="10" t="n"/>
      <c r="B1792" s="11" t="n"/>
      <c r="C1792" s="12" t="n"/>
      <c r="D1792" s="13" t="n"/>
      <c r="E1792" s="14" t="n"/>
      <c r="F1792" s="15" t="n"/>
      <c r="G1792" s="16">
        <f>IF(B1792="","",IFERROR(INDEX(設定!$B$5:$B$30,MATCH(B1792,設定!$A$5:$A$30,0)),"費目を確認"))</f>
        <v/>
      </c>
    </row>
    <row r="1793">
      <c r="A1793" s="10" t="n"/>
      <c r="B1793" s="11" t="n"/>
      <c r="C1793" s="12" t="n"/>
      <c r="D1793" s="13" t="n"/>
      <c r="E1793" s="14" t="n"/>
      <c r="F1793" s="15" t="n"/>
      <c r="G1793" s="16">
        <f>IF(B1793="","",IFERROR(INDEX(設定!$B$5:$B$30,MATCH(B1793,設定!$A$5:$A$30,0)),"費目を確認"))</f>
        <v/>
      </c>
    </row>
    <row r="1794">
      <c r="A1794" s="10" t="n"/>
      <c r="B1794" s="11" t="n"/>
      <c r="C1794" s="12" t="n"/>
      <c r="D1794" s="13" t="n"/>
      <c r="E1794" s="14" t="n"/>
      <c r="F1794" s="15" t="n"/>
      <c r="G1794" s="16">
        <f>IF(B1794="","",IFERROR(INDEX(設定!$B$5:$B$30,MATCH(B1794,設定!$A$5:$A$30,0)),"費目を確認"))</f>
        <v/>
      </c>
    </row>
    <row r="1795">
      <c r="A1795" s="10" t="n"/>
      <c r="B1795" s="11" t="n"/>
      <c r="C1795" s="12" t="n"/>
      <c r="D1795" s="13" t="n"/>
      <c r="E1795" s="14" t="n"/>
      <c r="F1795" s="15" t="n"/>
      <c r="G1795" s="16">
        <f>IF(B1795="","",IFERROR(INDEX(設定!$B$5:$B$30,MATCH(B1795,設定!$A$5:$A$30,0)),"費目を確認"))</f>
        <v/>
      </c>
    </row>
    <row r="1796">
      <c r="A1796" s="10" t="n"/>
      <c r="B1796" s="11" t="n"/>
      <c r="C1796" s="12" t="n"/>
      <c r="D1796" s="13" t="n"/>
      <c r="E1796" s="14" t="n"/>
      <c r="F1796" s="15" t="n"/>
      <c r="G1796" s="16">
        <f>IF(B1796="","",IFERROR(INDEX(設定!$B$5:$B$30,MATCH(B1796,設定!$A$5:$A$30,0)),"費目を確認"))</f>
        <v/>
      </c>
    </row>
    <row r="1797">
      <c r="A1797" s="10" t="n"/>
      <c r="B1797" s="11" t="n"/>
      <c r="C1797" s="12" t="n"/>
      <c r="D1797" s="13" t="n"/>
      <c r="E1797" s="14" t="n"/>
      <c r="F1797" s="15" t="n"/>
      <c r="G1797" s="16">
        <f>IF(B1797="","",IFERROR(INDEX(設定!$B$5:$B$30,MATCH(B1797,設定!$A$5:$A$30,0)),"費目を確認"))</f>
        <v/>
      </c>
    </row>
    <row r="1798">
      <c r="A1798" s="10" t="n"/>
      <c r="B1798" s="11" t="n"/>
      <c r="C1798" s="12" t="n"/>
      <c r="D1798" s="13" t="n"/>
      <c r="E1798" s="14" t="n"/>
      <c r="F1798" s="15" t="n"/>
      <c r="G1798" s="16">
        <f>IF(B1798="","",IFERROR(INDEX(設定!$B$5:$B$30,MATCH(B1798,設定!$A$5:$A$30,0)),"費目を確認"))</f>
        <v/>
      </c>
    </row>
    <row r="1799">
      <c r="A1799" s="10" t="n"/>
      <c r="B1799" s="11" t="n"/>
      <c r="C1799" s="12" t="n"/>
      <c r="D1799" s="13" t="n"/>
      <c r="E1799" s="14" t="n"/>
      <c r="F1799" s="15" t="n"/>
      <c r="G1799" s="16">
        <f>IF(B1799="","",IFERROR(INDEX(設定!$B$5:$B$30,MATCH(B1799,設定!$A$5:$A$30,0)),"費目を確認"))</f>
        <v/>
      </c>
    </row>
    <row r="1800">
      <c r="A1800" s="10" t="n"/>
      <c r="B1800" s="11" t="n"/>
      <c r="C1800" s="12" t="n"/>
      <c r="D1800" s="13" t="n"/>
      <c r="E1800" s="14" t="n"/>
      <c r="F1800" s="15" t="n"/>
      <c r="G1800" s="16">
        <f>IF(B1800="","",IFERROR(INDEX(設定!$B$5:$B$30,MATCH(B1800,設定!$A$5:$A$30,0)),"費目を確認"))</f>
        <v/>
      </c>
    </row>
    <row r="1801">
      <c r="A1801" s="10" t="n"/>
      <c r="B1801" s="11" t="n"/>
      <c r="C1801" s="12" t="n"/>
      <c r="D1801" s="13" t="n"/>
      <c r="E1801" s="14" t="n"/>
      <c r="F1801" s="15" t="n"/>
      <c r="G1801" s="16">
        <f>IF(B1801="","",IFERROR(INDEX(設定!$B$5:$B$30,MATCH(B1801,設定!$A$5:$A$30,0)),"費目を確認"))</f>
        <v/>
      </c>
    </row>
    <row r="1802">
      <c r="A1802" s="10" t="n"/>
      <c r="B1802" s="11" t="n"/>
      <c r="C1802" s="12" t="n"/>
      <c r="D1802" s="13" t="n"/>
      <c r="E1802" s="14" t="n"/>
      <c r="F1802" s="15" t="n"/>
      <c r="G1802" s="16">
        <f>IF(B1802="","",IFERROR(INDEX(設定!$B$5:$B$30,MATCH(B1802,設定!$A$5:$A$30,0)),"費目を確認"))</f>
        <v/>
      </c>
    </row>
    <row r="1803">
      <c r="A1803" s="10" t="n"/>
      <c r="B1803" s="11" t="n"/>
      <c r="C1803" s="12" t="n"/>
      <c r="D1803" s="13" t="n"/>
      <c r="E1803" s="14" t="n"/>
      <c r="F1803" s="15" t="n"/>
      <c r="G1803" s="16">
        <f>IF(B1803="","",IFERROR(INDEX(設定!$B$5:$B$30,MATCH(B1803,設定!$A$5:$A$30,0)),"費目を確認"))</f>
        <v/>
      </c>
    </row>
    <row r="1804">
      <c r="A1804" s="10" t="n"/>
      <c r="B1804" s="11" t="n"/>
      <c r="C1804" s="12" t="n"/>
      <c r="D1804" s="13" t="n"/>
      <c r="E1804" s="14" t="n"/>
      <c r="F1804" s="15" t="n"/>
      <c r="G1804" s="16">
        <f>IF(B1804="","",IFERROR(INDEX(設定!$B$5:$B$30,MATCH(B1804,設定!$A$5:$A$30,0)),"費目を確認"))</f>
        <v/>
      </c>
    </row>
    <row r="1805">
      <c r="A1805" s="10" t="n"/>
      <c r="B1805" s="11" t="n"/>
      <c r="C1805" s="12" t="n"/>
      <c r="D1805" s="13" t="n"/>
      <c r="E1805" s="14" t="n"/>
      <c r="F1805" s="15" t="n"/>
      <c r="G1805" s="16">
        <f>IF(B1805="","",IFERROR(INDEX(設定!$B$5:$B$30,MATCH(B1805,設定!$A$5:$A$30,0)),"費目を確認"))</f>
        <v/>
      </c>
    </row>
    <row r="1806">
      <c r="A1806" s="10" t="n"/>
      <c r="B1806" s="11" t="n"/>
      <c r="C1806" s="12" t="n"/>
      <c r="D1806" s="13" t="n"/>
      <c r="E1806" s="14" t="n"/>
      <c r="F1806" s="15" t="n"/>
      <c r="G1806" s="16">
        <f>IF(B1806="","",IFERROR(INDEX(設定!$B$5:$B$30,MATCH(B1806,設定!$A$5:$A$30,0)),"費目を確認"))</f>
        <v/>
      </c>
    </row>
    <row r="1807">
      <c r="A1807" s="10" t="n"/>
      <c r="B1807" s="11" t="n"/>
      <c r="C1807" s="12" t="n"/>
      <c r="D1807" s="13" t="n"/>
      <c r="E1807" s="14" t="n"/>
      <c r="F1807" s="15" t="n"/>
      <c r="G1807" s="16">
        <f>IF(B1807="","",IFERROR(INDEX(設定!$B$5:$B$30,MATCH(B1807,設定!$A$5:$A$30,0)),"費目を確認"))</f>
        <v/>
      </c>
    </row>
    <row r="1808">
      <c r="A1808" s="10" t="n"/>
      <c r="B1808" s="11" t="n"/>
      <c r="C1808" s="12" t="n"/>
      <c r="D1808" s="13" t="n"/>
      <c r="E1808" s="14" t="n"/>
      <c r="F1808" s="15" t="n"/>
      <c r="G1808" s="16">
        <f>IF(B1808="","",IFERROR(INDEX(設定!$B$5:$B$30,MATCH(B1808,設定!$A$5:$A$30,0)),"費目を確認"))</f>
        <v/>
      </c>
    </row>
    <row r="1809">
      <c r="A1809" s="10" t="n"/>
      <c r="B1809" s="11" t="n"/>
      <c r="C1809" s="12" t="n"/>
      <c r="D1809" s="13" t="n"/>
      <c r="E1809" s="14" t="n"/>
      <c r="F1809" s="15" t="n"/>
      <c r="G1809" s="16">
        <f>IF(B1809="","",IFERROR(INDEX(設定!$B$5:$B$30,MATCH(B1809,設定!$A$5:$A$30,0)),"費目を確認"))</f>
        <v/>
      </c>
    </row>
    <row r="1810">
      <c r="A1810" s="10" t="n"/>
      <c r="B1810" s="11" t="n"/>
      <c r="C1810" s="12" t="n"/>
      <c r="D1810" s="13" t="n"/>
      <c r="E1810" s="14" t="n"/>
      <c r="F1810" s="15" t="n"/>
      <c r="G1810" s="16">
        <f>IF(B1810="","",IFERROR(INDEX(設定!$B$5:$B$30,MATCH(B1810,設定!$A$5:$A$30,0)),"費目を確認"))</f>
        <v/>
      </c>
    </row>
    <row r="1811">
      <c r="A1811" s="10" t="n"/>
      <c r="B1811" s="11" t="n"/>
      <c r="C1811" s="12" t="n"/>
      <c r="D1811" s="13" t="n"/>
      <c r="E1811" s="14" t="n"/>
      <c r="F1811" s="15" t="n"/>
      <c r="G1811" s="16">
        <f>IF(B1811="","",IFERROR(INDEX(設定!$B$5:$B$30,MATCH(B1811,設定!$A$5:$A$30,0)),"費目を確認"))</f>
        <v/>
      </c>
    </row>
    <row r="1812">
      <c r="A1812" s="10" t="n"/>
      <c r="B1812" s="11" t="n"/>
      <c r="C1812" s="12" t="n"/>
      <c r="D1812" s="13" t="n"/>
      <c r="E1812" s="14" t="n"/>
      <c r="F1812" s="15" t="n"/>
      <c r="G1812" s="16">
        <f>IF(B1812="","",IFERROR(INDEX(設定!$B$5:$B$30,MATCH(B1812,設定!$A$5:$A$30,0)),"費目を確認"))</f>
        <v/>
      </c>
    </row>
    <row r="1813">
      <c r="A1813" s="10" t="n"/>
      <c r="B1813" s="11" t="n"/>
      <c r="C1813" s="12" t="n"/>
      <c r="D1813" s="13" t="n"/>
      <c r="E1813" s="14" t="n"/>
      <c r="F1813" s="15" t="n"/>
      <c r="G1813" s="16">
        <f>IF(B1813="","",IFERROR(INDEX(設定!$B$5:$B$30,MATCH(B1813,設定!$A$5:$A$30,0)),"費目を確認"))</f>
        <v/>
      </c>
    </row>
    <row r="1814">
      <c r="A1814" s="10" t="n"/>
      <c r="B1814" s="11" t="n"/>
      <c r="C1814" s="12" t="n"/>
      <c r="D1814" s="13" t="n"/>
      <c r="E1814" s="14" t="n"/>
      <c r="F1814" s="15" t="n"/>
      <c r="G1814" s="16">
        <f>IF(B1814="","",IFERROR(INDEX(設定!$B$5:$B$30,MATCH(B1814,設定!$A$5:$A$30,0)),"費目を確認"))</f>
        <v/>
      </c>
    </row>
    <row r="1815">
      <c r="A1815" s="10" t="n"/>
      <c r="B1815" s="11" t="n"/>
      <c r="C1815" s="12" t="n"/>
      <c r="D1815" s="13" t="n"/>
      <c r="E1815" s="14" t="n"/>
      <c r="F1815" s="15" t="n"/>
      <c r="G1815" s="16">
        <f>IF(B1815="","",IFERROR(INDEX(設定!$B$5:$B$30,MATCH(B1815,設定!$A$5:$A$30,0)),"費目を確認"))</f>
        <v/>
      </c>
    </row>
    <row r="1816">
      <c r="A1816" s="10" t="n"/>
      <c r="B1816" s="11" t="n"/>
      <c r="C1816" s="12" t="n"/>
      <c r="D1816" s="13" t="n"/>
      <c r="E1816" s="14" t="n"/>
      <c r="F1816" s="15" t="n"/>
      <c r="G1816" s="16">
        <f>IF(B1816="","",IFERROR(INDEX(設定!$B$5:$B$30,MATCH(B1816,設定!$A$5:$A$30,0)),"費目を確認"))</f>
        <v/>
      </c>
    </row>
    <row r="1817">
      <c r="A1817" s="10" t="n"/>
      <c r="B1817" s="11" t="n"/>
      <c r="C1817" s="12" t="n"/>
      <c r="D1817" s="13" t="n"/>
      <c r="E1817" s="14" t="n"/>
      <c r="F1817" s="15" t="n"/>
      <c r="G1817" s="16">
        <f>IF(B1817="","",IFERROR(INDEX(設定!$B$5:$B$30,MATCH(B1817,設定!$A$5:$A$30,0)),"費目を確認"))</f>
        <v/>
      </c>
    </row>
    <row r="1818">
      <c r="A1818" s="10" t="n"/>
      <c r="B1818" s="11" t="n"/>
      <c r="C1818" s="12" t="n"/>
      <c r="D1818" s="13" t="n"/>
      <c r="E1818" s="14" t="n"/>
      <c r="F1818" s="15" t="n"/>
      <c r="G1818" s="16">
        <f>IF(B1818="","",IFERROR(INDEX(設定!$B$5:$B$30,MATCH(B1818,設定!$A$5:$A$30,0)),"費目を確認"))</f>
        <v/>
      </c>
    </row>
    <row r="1819">
      <c r="A1819" s="10" t="n"/>
      <c r="B1819" s="11" t="n"/>
      <c r="C1819" s="12" t="n"/>
      <c r="D1819" s="13" t="n"/>
      <c r="E1819" s="14" t="n"/>
      <c r="F1819" s="15" t="n"/>
      <c r="G1819" s="16">
        <f>IF(B1819="","",IFERROR(INDEX(設定!$B$5:$B$30,MATCH(B1819,設定!$A$5:$A$30,0)),"費目を確認"))</f>
        <v/>
      </c>
    </row>
    <row r="1820">
      <c r="A1820" s="10" t="n"/>
      <c r="B1820" s="11" t="n"/>
      <c r="C1820" s="12" t="n"/>
      <c r="D1820" s="13" t="n"/>
      <c r="E1820" s="14" t="n"/>
      <c r="F1820" s="15" t="n"/>
      <c r="G1820" s="16">
        <f>IF(B1820="","",IFERROR(INDEX(設定!$B$5:$B$30,MATCH(B1820,設定!$A$5:$A$30,0)),"費目を確認"))</f>
        <v/>
      </c>
    </row>
    <row r="1821">
      <c r="A1821" s="10" t="n"/>
      <c r="B1821" s="11" t="n"/>
      <c r="C1821" s="12" t="n"/>
      <c r="D1821" s="13" t="n"/>
      <c r="E1821" s="14" t="n"/>
      <c r="F1821" s="15" t="n"/>
      <c r="G1821" s="16">
        <f>IF(B1821="","",IFERROR(INDEX(設定!$B$5:$B$30,MATCH(B1821,設定!$A$5:$A$30,0)),"費目を確認"))</f>
        <v/>
      </c>
    </row>
    <row r="1822">
      <c r="A1822" s="10" t="n"/>
      <c r="B1822" s="11" t="n"/>
      <c r="C1822" s="12" t="n"/>
      <c r="D1822" s="13" t="n"/>
      <c r="E1822" s="14" t="n"/>
      <c r="F1822" s="15" t="n"/>
      <c r="G1822" s="16">
        <f>IF(B1822="","",IFERROR(INDEX(設定!$B$5:$B$30,MATCH(B1822,設定!$A$5:$A$30,0)),"費目を確認"))</f>
        <v/>
      </c>
    </row>
    <row r="1823">
      <c r="A1823" s="10" t="n"/>
      <c r="B1823" s="11" t="n"/>
      <c r="C1823" s="12" t="n"/>
      <c r="D1823" s="13" t="n"/>
      <c r="E1823" s="14" t="n"/>
      <c r="F1823" s="15" t="n"/>
      <c r="G1823" s="16">
        <f>IF(B1823="","",IFERROR(INDEX(設定!$B$5:$B$30,MATCH(B1823,設定!$A$5:$A$30,0)),"費目を確認"))</f>
        <v/>
      </c>
    </row>
    <row r="1824">
      <c r="A1824" s="10" t="n"/>
      <c r="B1824" s="11" t="n"/>
      <c r="C1824" s="12" t="n"/>
      <c r="D1824" s="13" t="n"/>
      <c r="E1824" s="14" t="n"/>
      <c r="F1824" s="15" t="n"/>
      <c r="G1824" s="16">
        <f>IF(B1824="","",IFERROR(INDEX(設定!$B$5:$B$30,MATCH(B1824,設定!$A$5:$A$30,0)),"費目を確認"))</f>
        <v/>
      </c>
    </row>
    <row r="1825">
      <c r="A1825" s="10" t="n"/>
      <c r="B1825" s="11" t="n"/>
      <c r="C1825" s="12" t="n"/>
      <c r="D1825" s="13" t="n"/>
      <c r="E1825" s="14" t="n"/>
      <c r="F1825" s="15" t="n"/>
      <c r="G1825" s="16">
        <f>IF(B1825="","",IFERROR(INDEX(設定!$B$5:$B$30,MATCH(B1825,設定!$A$5:$A$30,0)),"費目を確認"))</f>
        <v/>
      </c>
    </row>
    <row r="1826">
      <c r="A1826" s="10" t="n"/>
      <c r="B1826" s="11" t="n"/>
      <c r="C1826" s="12" t="n"/>
      <c r="D1826" s="13" t="n"/>
      <c r="E1826" s="14" t="n"/>
      <c r="F1826" s="15" t="n"/>
      <c r="G1826" s="16">
        <f>IF(B1826="","",IFERROR(INDEX(設定!$B$5:$B$30,MATCH(B1826,設定!$A$5:$A$30,0)),"費目を確認"))</f>
        <v/>
      </c>
    </row>
    <row r="1827">
      <c r="A1827" s="10" t="n"/>
      <c r="B1827" s="11" t="n"/>
      <c r="C1827" s="12" t="n"/>
      <c r="D1827" s="13" t="n"/>
      <c r="E1827" s="14" t="n"/>
      <c r="F1827" s="15" t="n"/>
      <c r="G1827" s="16">
        <f>IF(B1827="","",IFERROR(INDEX(設定!$B$5:$B$30,MATCH(B1827,設定!$A$5:$A$30,0)),"費目を確認"))</f>
        <v/>
      </c>
    </row>
    <row r="1828">
      <c r="A1828" s="10" t="n"/>
      <c r="B1828" s="11" t="n"/>
      <c r="C1828" s="12" t="n"/>
      <c r="D1828" s="13" t="n"/>
      <c r="E1828" s="14" t="n"/>
      <c r="F1828" s="15" t="n"/>
      <c r="G1828" s="16">
        <f>IF(B1828="","",IFERROR(INDEX(設定!$B$5:$B$30,MATCH(B1828,設定!$A$5:$A$30,0)),"費目を確認"))</f>
        <v/>
      </c>
    </row>
    <row r="1829">
      <c r="A1829" s="10" t="n"/>
      <c r="B1829" s="11" t="n"/>
      <c r="C1829" s="12" t="n"/>
      <c r="D1829" s="13" t="n"/>
      <c r="E1829" s="14" t="n"/>
      <c r="F1829" s="15" t="n"/>
      <c r="G1829" s="16">
        <f>IF(B1829="","",IFERROR(INDEX(設定!$B$5:$B$30,MATCH(B1829,設定!$A$5:$A$30,0)),"費目を確認"))</f>
        <v/>
      </c>
    </row>
    <row r="1830">
      <c r="A1830" s="10" t="n"/>
      <c r="B1830" s="11" t="n"/>
      <c r="C1830" s="12" t="n"/>
      <c r="D1830" s="13" t="n"/>
      <c r="E1830" s="14" t="n"/>
      <c r="F1830" s="15" t="n"/>
      <c r="G1830" s="16">
        <f>IF(B1830="","",IFERROR(INDEX(設定!$B$5:$B$30,MATCH(B1830,設定!$A$5:$A$30,0)),"費目を確認"))</f>
        <v/>
      </c>
    </row>
    <row r="1831">
      <c r="A1831" s="10" t="n"/>
      <c r="B1831" s="11" t="n"/>
      <c r="C1831" s="12" t="n"/>
      <c r="D1831" s="13" t="n"/>
      <c r="E1831" s="14" t="n"/>
      <c r="F1831" s="15" t="n"/>
      <c r="G1831" s="16">
        <f>IF(B1831="","",IFERROR(INDEX(設定!$B$5:$B$30,MATCH(B1831,設定!$A$5:$A$30,0)),"費目を確認"))</f>
        <v/>
      </c>
    </row>
    <row r="1832">
      <c r="A1832" s="10" t="n"/>
      <c r="B1832" s="11" t="n"/>
      <c r="C1832" s="12" t="n"/>
      <c r="D1832" s="13" t="n"/>
      <c r="E1832" s="14" t="n"/>
      <c r="F1832" s="15" t="n"/>
      <c r="G1832" s="16">
        <f>IF(B1832="","",IFERROR(INDEX(設定!$B$5:$B$30,MATCH(B1832,設定!$A$5:$A$30,0)),"費目を確認"))</f>
        <v/>
      </c>
    </row>
    <row r="1833">
      <c r="A1833" s="10" t="n"/>
      <c r="B1833" s="11" t="n"/>
      <c r="C1833" s="12" t="n"/>
      <c r="D1833" s="13" t="n"/>
      <c r="E1833" s="14" t="n"/>
      <c r="F1833" s="15" t="n"/>
      <c r="G1833" s="16">
        <f>IF(B1833="","",IFERROR(INDEX(設定!$B$5:$B$30,MATCH(B1833,設定!$A$5:$A$30,0)),"費目を確認"))</f>
        <v/>
      </c>
    </row>
    <row r="1834">
      <c r="A1834" s="10" t="n"/>
      <c r="B1834" s="11" t="n"/>
      <c r="C1834" s="12" t="n"/>
      <c r="D1834" s="13" t="n"/>
      <c r="E1834" s="14" t="n"/>
      <c r="F1834" s="15" t="n"/>
      <c r="G1834" s="16">
        <f>IF(B1834="","",IFERROR(INDEX(設定!$B$5:$B$30,MATCH(B1834,設定!$A$5:$A$30,0)),"費目を確認"))</f>
        <v/>
      </c>
    </row>
    <row r="1835">
      <c r="A1835" s="10" t="n"/>
      <c r="B1835" s="11" t="n"/>
      <c r="C1835" s="12" t="n"/>
      <c r="D1835" s="13" t="n"/>
      <c r="E1835" s="14" t="n"/>
      <c r="F1835" s="15" t="n"/>
      <c r="G1835" s="16">
        <f>IF(B1835="","",IFERROR(INDEX(設定!$B$5:$B$30,MATCH(B1835,設定!$A$5:$A$30,0)),"費目を確認"))</f>
        <v/>
      </c>
    </row>
    <row r="1836">
      <c r="A1836" s="10" t="n"/>
      <c r="B1836" s="11" t="n"/>
      <c r="C1836" s="12" t="n"/>
      <c r="D1836" s="13" t="n"/>
      <c r="E1836" s="14" t="n"/>
      <c r="F1836" s="15" t="n"/>
      <c r="G1836" s="16">
        <f>IF(B1836="","",IFERROR(INDEX(設定!$B$5:$B$30,MATCH(B1836,設定!$A$5:$A$30,0)),"費目を確認"))</f>
        <v/>
      </c>
    </row>
    <row r="1837">
      <c r="A1837" s="10" t="n"/>
      <c r="B1837" s="11" t="n"/>
      <c r="C1837" s="12" t="n"/>
      <c r="D1837" s="13" t="n"/>
      <c r="E1837" s="14" t="n"/>
      <c r="F1837" s="15" t="n"/>
      <c r="G1837" s="16">
        <f>IF(B1837="","",IFERROR(INDEX(設定!$B$5:$B$30,MATCH(B1837,設定!$A$5:$A$30,0)),"費目を確認"))</f>
        <v/>
      </c>
    </row>
    <row r="1838">
      <c r="A1838" s="10" t="n"/>
      <c r="B1838" s="11" t="n"/>
      <c r="C1838" s="12" t="n"/>
      <c r="D1838" s="13" t="n"/>
      <c r="E1838" s="14" t="n"/>
      <c r="F1838" s="15" t="n"/>
      <c r="G1838" s="16">
        <f>IF(B1838="","",IFERROR(INDEX(設定!$B$5:$B$30,MATCH(B1838,設定!$A$5:$A$30,0)),"費目を確認"))</f>
        <v/>
      </c>
    </row>
    <row r="1839">
      <c r="A1839" s="10" t="n"/>
      <c r="B1839" s="11" t="n"/>
      <c r="C1839" s="12" t="n"/>
      <c r="D1839" s="13" t="n"/>
      <c r="E1839" s="14" t="n"/>
      <c r="F1839" s="15" t="n"/>
      <c r="G1839" s="16">
        <f>IF(B1839="","",IFERROR(INDEX(設定!$B$5:$B$30,MATCH(B1839,設定!$A$5:$A$30,0)),"費目を確認"))</f>
        <v/>
      </c>
    </row>
    <row r="1840">
      <c r="A1840" s="10" t="n"/>
      <c r="B1840" s="11" t="n"/>
      <c r="C1840" s="12" t="n"/>
      <c r="D1840" s="13" t="n"/>
      <c r="E1840" s="14" t="n"/>
      <c r="F1840" s="15" t="n"/>
      <c r="G1840" s="16">
        <f>IF(B1840="","",IFERROR(INDEX(設定!$B$5:$B$30,MATCH(B1840,設定!$A$5:$A$30,0)),"費目を確認"))</f>
        <v/>
      </c>
    </row>
    <row r="1841">
      <c r="A1841" s="10" t="n"/>
      <c r="B1841" s="11" t="n"/>
      <c r="C1841" s="12" t="n"/>
      <c r="D1841" s="13" t="n"/>
      <c r="E1841" s="14" t="n"/>
      <c r="F1841" s="15" t="n"/>
      <c r="G1841" s="16">
        <f>IF(B1841="","",IFERROR(INDEX(設定!$B$5:$B$30,MATCH(B1841,設定!$A$5:$A$30,0)),"費目を確認"))</f>
        <v/>
      </c>
    </row>
    <row r="1842">
      <c r="A1842" s="10" t="n"/>
      <c r="B1842" s="11" t="n"/>
      <c r="C1842" s="12" t="n"/>
      <c r="D1842" s="13" t="n"/>
      <c r="E1842" s="14" t="n"/>
      <c r="F1842" s="15" t="n"/>
      <c r="G1842" s="16">
        <f>IF(B1842="","",IFERROR(INDEX(設定!$B$5:$B$30,MATCH(B1842,設定!$A$5:$A$30,0)),"費目を確認"))</f>
        <v/>
      </c>
    </row>
    <row r="1843">
      <c r="A1843" s="10" t="n"/>
      <c r="B1843" s="11" t="n"/>
      <c r="C1843" s="12" t="n"/>
      <c r="D1843" s="13" t="n"/>
      <c r="E1843" s="14" t="n"/>
      <c r="F1843" s="15" t="n"/>
      <c r="G1843" s="16">
        <f>IF(B1843="","",IFERROR(INDEX(設定!$B$5:$B$30,MATCH(B1843,設定!$A$5:$A$30,0)),"費目を確認"))</f>
        <v/>
      </c>
    </row>
    <row r="1844">
      <c r="A1844" s="10" t="n"/>
      <c r="B1844" s="11" t="n"/>
      <c r="C1844" s="12" t="n"/>
      <c r="D1844" s="13" t="n"/>
      <c r="E1844" s="14" t="n"/>
      <c r="F1844" s="15" t="n"/>
      <c r="G1844" s="16">
        <f>IF(B1844="","",IFERROR(INDEX(設定!$B$5:$B$30,MATCH(B1844,設定!$A$5:$A$30,0)),"費目を確認"))</f>
        <v/>
      </c>
    </row>
    <row r="1845">
      <c r="A1845" s="10" t="n"/>
      <c r="B1845" s="11" t="n"/>
      <c r="C1845" s="12" t="n"/>
      <c r="D1845" s="13" t="n"/>
      <c r="E1845" s="14" t="n"/>
      <c r="F1845" s="15" t="n"/>
      <c r="G1845" s="16">
        <f>IF(B1845="","",IFERROR(INDEX(設定!$B$5:$B$30,MATCH(B1845,設定!$A$5:$A$30,0)),"費目を確認"))</f>
        <v/>
      </c>
    </row>
    <row r="1846">
      <c r="A1846" s="10" t="n"/>
      <c r="B1846" s="11" t="n"/>
      <c r="C1846" s="12" t="n"/>
      <c r="D1846" s="13" t="n"/>
      <c r="E1846" s="14" t="n"/>
      <c r="F1846" s="15" t="n"/>
      <c r="G1846" s="16">
        <f>IF(B1846="","",IFERROR(INDEX(設定!$B$5:$B$30,MATCH(B1846,設定!$A$5:$A$30,0)),"費目を確認"))</f>
        <v/>
      </c>
    </row>
    <row r="1847">
      <c r="A1847" s="10" t="n"/>
      <c r="B1847" s="11" t="n"/>
      <c r="C1847" s="12" t="n"/>
      <c r="D1847" s="13" t="n"/>
      <c r="E1847" s="14" t="n"/>
      <c r="F1847" s="15" t="n"/>
      <c r="G1847" s="16">
        <f>IF(B1847="","",IFERROR(INDEX(設定!$B$5:$B$30,MATCH(B1847,設定!$A$5:$A$30,0)),"費目を確認"))</f>
        <v/>
      </c>
    </row>
    <row r="1848">
      <c r="A1848" s="10" t="n"/>
      <c r="B1848" s="11" t="n"/>
      <c r="C1848" s="12" t="n"/>
      <c r="D1848" s="13" t="n"/>
      <c r="E1848" s="14" t="n"/>
      <c r="F1848" s="15" t="n"/>
      <c r="G1848" s="16">
        <f>IF(B1848="","",IFERROR(INDEX(設定!$B$5:$B$30,MATCH(B1848,設定!$A$5:$A$30,0)),"費目を確認"))</f>
        <v/>
      </c>
    </row>
    <row r="1849">
      <c r="A1849" s="10" t="n"/>
      <c r="B1849" s="11" t="n"/>
      <c r="C1849" s="12" t="n"/>
      <c r="D1849" s="13" t="n"/>
      <c r="E1849" s="14" t="n"/>
      <c r="F1849" s="15" t="n"/>
      <c r="G1849" s="16">
        <f>IF(B1849="","",IFERROR(INDEX(設定!$B$5:$B$30,MATCH(B1849,設定!$A$5:$A$30,0)),"費目を確認"))</f>
        <v/>
      </c>
    </row>
    <row r="1850">
      <c r="A1850" s="10" t="n"/>
      <c r="B1850" s="11" t="n"/>
      <c r="C1850" s="12" t="n"/>
      <c r="D1850" s="13" t="n"/>
      <c r="E1850" s="14" t="n"/>
      <c r="F1850" s="15" t="n"/>
      <c r="G1850" s="16">
        <f>IF(B1850="","",IFERROR(INDEX(設定!$B$5:$B$30,MATCH(B1850,設定!$A$5:$A$30,0)),"費目を確認"))</f>
        <v/>
      </c>
    </row>
    <row r="1851">
      <c r="A1851" s="10" t="n"/>
      <c r="B1851" s="11" t="n"/>
      <c r="C1851" s="12" t="n"/>
      <c r="D1851" s="13" t="n"/>
      <c r="E1851" s="14" t="n"/>
      <c r="F1851" s="15" t="n"/>
      <c r="G1851" s="16">
        <f>IF(B1851="","",IFERROR(INDEX(設定!$B$5:$B$30,MATCH(B1851,設定!$A$5:$A$30,0)),"費目を確認"))</f>
        <v/>
      </c>
    </row>
    <row r="1852">
      <c r="A1852" s="10" t="n"/>
      <c r="B1852" s="11" t="n"/>
      <c r="C1852" s="12" t="n"/>
      <c r="D1852" s="13" t="n"/>
      <c r="E1852" s="14" t="n"/>
      <c r="F1852" s="15" t="n"/>
      <c r="G1852" s="16">
        <f>IF(B1852="","",IFERROR(INDEX(設定!$B$5:$B$30,MATCH(B1852,設定!$A$5:$A$30,0)),"費目を確認"))</f>
        <v/>
      </c>
    </row>
    <row r="1853">
      <c r="A1853" s="10" t="n"/>
      <c r="B1853" s="11" t="n"/>
      <c r="C1853" s="12" t="n"/>
      <c r="D1853" s="13" t="n"/>
      <c r="E1853" s="14" t="n"/>
      <c r="F1853" s="15" t="n"/>
      <c r="G1853" s="16">
        <f>IF(B1853="","",IFERROR(INDEX(設定!$B$5:$B$30,MATCH(B1853,設定!$A$5:$A$30,0)),"費目を確認"))</f>
        <v/>
      </c>
    </row>
    <row r="1854">
      <c r="A1854" s="10" t="n"/>
      <c r="B1854" s="11" t="n"/>
      <c r="C1854" s="12" t="n"/>
      <c r="D1854" s="13" t="n"/>
      <c r="E1854" s="14" t="n"/>
      <c r="F1854" s="15" t="n"/>
      <c r="G1854" s="16">
        <f>IF(B1854="","",IFERROR(INDEX(設定!$B$5:$B$30,MATCH(B1854,設定!$A$5:$A$30,0)),"費目を確認"))</f>
        <v/>
      </c>
    </row>
    <row r="1855">
      <c r="A1855" s="10" t="n"/>
      <c r="B1855" s="11" t="n"/>
      <c r="C1855" s="12" t="n"/>
      <c r="D1855" s="13" t="n"/>
      <c r="E1855" s="14" t="n"/>
      <c r="F1855" s="15" t="n"/>
      <c r="G1855" s="16">
        <f>IF(B1855="","",IFERROR(INDEX(設定!$B$5:$B$30,MATCH(B1855,設定!$A$5:$A$30,0)),"費目を確認"))</f>
        <v/>
      </c>
    </row>
    <row r="1856">
      <c r="A1856" s="10" t="n"/>
      <c r="B1856" s="11" t="n"/>
      <c r="C1856" s="12" t="n"/>
      <c r="D1856" s="13" t="n"/>
      <c r="E1856" s="14" t="n"/>
      <c r="F1856" s="15" t="n"/>
      <c r="G1856" s="16">
        <f>IF(B1856="","",IFERROR(INDEX(設定!$B$5:$B$30,MATCH(B1856,設定!$A$5:$A$30,0)),"費目を確認"))</f>
        <v/>
      </c>
    </row>
    <row r="1857">
      <c r="A1857" s="10" t="n"/>
      <c r="B1857" s="11" t="n"/>
      <c r="C1857" s="12" t="n"/>
      <c r="D1857" s="13" t="n"/>
      <c r="E1857" s="14" t="n"/>
      <c r="F1857" s="15" t="n"/>
      <c r="G1857" s="16">
        <f>IF(B1857="","",IFERROR(INDEX(設定!$B$5:$B$30,MATCH(B1857,設定!$A$5:$A$30,0)),"費目を確認"))</f>
        <v/>
      </c>
    </row>
    <row r="1858">
      <c r="A1858" s="10" t="n"/>
      <c r="B1858" s="11" t="n"/>
      <c r="C1858" s="12" t="n"/>
      <c r="D1858" s="13" t="n"/>
      <c r="E1858" s="14" t="n"/>
      <c r="F1858" s="15" t="n"/>
      <c r="G1858" s="16">
        <f>IF(B1858="","",IFERROR(INDEX(設定!$B$5:$B$30,MATCH(B1858,設定!$A$5:$A$30,0)),"費目を確認"))</f>
        <v/>
      </c>
    </row>
    <row r="1859">
      <c r="A1859" s="10" t="n"/>
      <c r="B1859" s="11" t="n"/>
      <c r="C1859" s="12" t="n"/>
      <c r="D1859" s="13" t="n"/>
      <c r="E1859" s="14" t="n"/>
      <c r="F1859" s="15" t="n"/>
      <c r="G1859" s="16">
        <f>IF(B1859="","",IFERROR(INDEX(設定!$B$5:$B$30,MATCH(B1859,設定!$A$5:$A$30,0)),"費目を確認"))</f>
        <v/>
      </c>
    </row>
    <row r="1860">
      <c r="A1860" s="10" t="n"/>
      <c r="B1860" s="11" t="n"/>
      <c r="C1860" s="12" t="n"/>
      <c r="D1860" s="13" t="n"/>
      <c r="E1860" s="14" t="n"/>
      <c r="F1860" s="15" t="n"/>
      <c r="G1860" s="16">
        <f>IF(B1860="","",IFERROR(INDEX(設定!$B$5:$B$30,MATCH(B1860,設定!$A$5:$A$30,0)),"費目を確認"))</f>
        <v/>
      </c>
    </row>
    <row r="1861">
      <c r="A1861" s="10" t="n"/>
      <c r="B1861" s="11" t="n"/>
      <c r="C1861" s="12" t="n"/>
      <c r="D1861" s="13" t="n"/>
      <c r="E1861" s="14" t="n"/>
      <c r="F1861" s="15" t="n"/>
      <c r="G1861" s="16">
        <f>IF(B1861="","",IFERROR(INDEX(設定!$B$5:$B$30,MATCH(B1861,設定!$A$5:$A$30,0)),"費目を確認"))</f>
        <v/>
      </c>
    </row>
    <row r="1862">
      <c r="A1862" s="10" t="n"/>
      <c r="B1862" s="11" t="n"/>
      <c r="C1862" s="12" t="n"/>
      <c r="D1862" s="13" t="n"/>
      <c r="E1862" s="14" t="n"/>
      <c r="F1862" s="15" t="n"/>
      <c r="G1862" s="16">
        <f>IF(B1862="","",IFERROR(INDEX(設定!$B$5:$B$30,MATCH(B1862,設定!$A$5:$A$30,0)),"費目を確認"))</f>
        <v/>
      </c>
    </row>
    <row r="1863">
      <c r="A1863" s="10" t="n"/>
      <c r="B1863" s="11" t="n"/>
      <c r="C1863" s="12" t="n"/>
      <c r="D1863" s="13" t="n"/>
      <c r="E1863" s="14" t="n"/>
      <c r="F1863" s="15" t="n"/>
      <c r="G1863" s="16">
        <f>IF(B1863="","",IFERROR(INDEX(設定!$B$5:$B$30,MATCH(B1863,設定!$A$5:$A$30,0)),"費目を確認"))</f>
        <v/>
      </c>
    </row>
    <row r="1864">
      <c r="A1864" s="10" t="n"/>
      <c r="B1864" s="11" t="n"/>
      <c r="C1864" s="12" t="n"/>
      <c r="D1864" s="13" t="n"/>
      <c r="E1864" s="14" t="n"/>
      <c r="F1864" s="15" t="n"/>
      <c r="G1864" s="16">
        <f>IF(B1864="","",IFERROR(INDEX(設定!$B$5:$B$30,MATCH(B1864,設定!$A$5:$A$30,0)),"費目を確認"))</f>
        <v/>
      </c>
    </row>
    <row r="1865">
      <c r="A1865" s="10" t="n"/>
      <c r="B1865" s="11" t="n"/>
      <c r="C1865" s="12" t="n"/>
      <c r="D1865" s="13" t="n"/>
      <c r="E1865" s="14" t="n"/>
      <c r="F1865" s="15" t="n"/>
      <c r="G1865" s="16">
        <f>IF(B1865="","",IFERROR(INDEX(設定!$B$5:$B$30,MATCH(B1865,設定!$A$5:$A$30,0)),"費目を確認"))</f>
        <v/>
      </c>
    </row>
    <row r="1866">
      <c r="A1866" s="10" t="n"/>
      <c r="B1866" s="11" t="n"/>
      <c r="C1866" s="12" t="n"/>
      <c r="D1866" s="13" t="n"/>
      <c r="E1866" s="14" t="n"/>
      <c r="F1866" s="15" t="n"/>
      <c r="G1866" s="16">
        <f>IF(B1866="","",IFERROR(INDEX(設定!$B$5:$B$30,MATCH(B1866,設定!$A$5:$A$30,0)),"費目を確認"))</f>
        <v/>
      </c>
    </row>
    <row r="1867">
      <c r="A1867" s="10" t="n"/>
      <c r="B1867" s="11" t="n"/>
      <c r="C1867" s="12" t="n"/>
      <c r="D1867" s="13" t="n"/>
      <c r="E1867" s="14" t="n"/>
      <c r="F1867" s="15" t="n"/>
      <c r="G1867" s="16">
        <f>IF(B1867="","",IFERROR(INDEX(設定!$B$5:$B$30,MATCH(B1867,設定!$A$5:$A$30,0)),"費目を確認"))</f>
        <v/>
      </c>
    </row>
    <row r="1868">
      <c r="A1868" s="10" t="n"/>
      <c r="B1868" s="11" t="n"/>
      <c r="C1868" s="12" t="n"/>
      <c r="D1868" s="13" t="n"/>
      <c r="E1868" s="14" t="n"/>
      <c r="F1868" s="15" t="n"/>
      <c r="G1868" s="16">
        <f>IF(B1868="","",IFERROR(INDEX(設定!$B$5:$B$30,MATCH(B1868,設定!$A$5:$A$30,0)),"費目を確認"))</f>
        <v/>
      </c>
    </row>
    <row r="1869">
      <c r="A1869" s="10" t="n"/>
      <c r="B1869" s="11" t="n"/>
      <c r="C1869" s="12" t="n"/>
      <c r="D1869" s="13" t="n"/>
      <c r="E1869" s="14" t="n"/>
      <c r="F1869" s="15" t="n"/>
      <c r="G1869" s="16">
        <f>IF(B1869="","",IFERROR(INDEX(設定!$B$5:$B$30,MATCH(B1869,設定!$A$5:$A$30,0)),"費目を確認"))</f>
        <v/>
      </c>
    </row>
    <row r="1870">
      <c r="A1870" s="10" t="n"/>
      <c r="B1870" s="11" t="n"/>
      <c r="C1870" s="12" t="n"/>
      <c r="D1870" s="13" t="n"/>
      <c r="E1870" s="14" t="n"/>
      <c r="F1870" s="15" t="n"/>
      <c r="G1870" s="16">
        <f>IF(B1870="","",IFERROR(INDEX(設定!$B$5:$B$30,MATCH(B1870,設定!$A$5:$A$30,0)),"費目を確認"))</f>
        <v/>
      </c>
    </row>
    <row r="1871">
      <c r="A1871" s="10" t="n"/>
      <c r="B1871" s="11" t="n"/>
      <c r="C1871" s="12" t="n"/>
      <c r="D1871" s="13" t="n"/>
      <c r="E1871" s="14" t="n"/>
      <c r="F1871" s="15" t="n"/>
      <c r="G1871" s="16">
        <f>IF(B1871="","",IFERROR(INDEX(設定!$B$5:$B$30,MATCH(B1871,設定!$A$5:$A$30,0)),"費目を確認"))</f>
        <v/>
      </c>
    </row>
    <row r="1872">
      <c r="A1872" s="10" t="n"/>
      <c r="B1872" s="11" t="n"/>
      <c r="C1872" s="12" t="n"/>
      <c r="D1872" s="13" t="n"/>
      <c r="E1872" s="14" t="n"/>
      <c r="F1872" s="15" t="n"/>
      <c r="G1872" s="16">
        <f>IF(B1872="","",IFERROR(INDEX(設定!$B$5:$B$30,MATCH(B1872,設定!$A$5:$A$30,0)),"費目を確認"))</f>
        <v/>
      </c>
    </row>
    <row r="1873">
      <c r="A1873" s="10" t="n"/>
      <c r="B1873" s="11" t="n"/>
      <c r="C1873" s="12" t="n"/>
      <c r="D1873" s="13" t="n"/>
      <c r="E1873" s="14" t="n"/>
      <c r="F1873" s="15" t="n"/>
      <c r="G1873" s="16">
        <f>IF(B1873="","",IFERROR(INDEX(設定!$B$5:$B$30,MATCH(B1873,設定!$A$5:$A$30,0)),"費目を確認"))</f>
        <v/>
      </c>
    </row>
    <row r="1874">
      <c r="A1874" s="10" t="n"/>
      <c r="B1874" s="11" t="n"/>
      <c r="C1874" s="12" t="n"/>
      <c r="D1874" s="13" t="n"/>
      <c r="E1874" s="14" t="n"/>
      <c r="F1874" s="15" t="n"/>
      <c r="G1874" s="16">
        <f>IF(B1874="","",IFERROR(INDEX(設定!$B$5:$B$30,MATCH(B1874,設定!$A$5:$A$30,0)),"費目を確認"))</f>
        <v/>
      </c>
    </row>
    <row r="1875">
      <c r="A1875" s="10" t="n"/>
      <c r="B1875" s="11" t="n"/>
      <c r="C1875" s="12" t="n"/>
      <c r="D1875" s="13" t="n"/>
      <c r="E1875" s="14" t="n"/>
      <c r="F1875" s="15" t="n"/>
      <c r="G1875" s="16">
        <f>IF(B1875="","",IFERROR(INDEX(設定!$B$5:$B$30,MATCH(B1875,設定!$A$5:$A$30,0)),"費目を確認"))</f>
        <v/>
      </c>
    </row>
    <row r="1876">
      <c r="A1876" s="10" t="n"/>
      <c r="B1876" s="11" t="n"/>
      <c r="C1876" s="12" t="n"/>
      <c r="D1876" s="13" t="n"/>
      <c r="E1876" s="14" t="n"/>
      <c r="F1876" s="15" t="n"/>
      <c r="G1876" s="16">
        <f>IF(B1876="","",IFERROR(INDEX(設定!$B$5:$B$30,MATCH(B1876,設定!$A$5:$A$30,0)),"費目を確認"))</f>
        <v/>
      </c>
    </row>
    <row r="1877">
      <c r="A1877" s="10" t="n"/>
      <c r="B1877" s="11" t="n"/>
      <c r="C1877" s="12" t="n"/>
      <c r="D1877" s="13" t="n"/>
      <c r="E1877" s="14" t="n"/>
      <c r="F1877" s="15" t="n"/>
      <c r="G1877" s="16">
        <f>IF(B1877="","",IFERROR(INDEX(設定!$B$5:$B$30,MATCH(B1877,設定!$A$5:$A$30,0)),"費目を確認"))</f>
        <v/>
      </c>
    </row>
    <row r="1878">
      <c r="A1878" s="10" t="n"/>
      <c r="B1878" s="11" t="n"/>
      <c r="C1878" s="12" t="n"/>
      <c r="D1878" s="13" t="n"/>
      <c r="E1878" s="14" t="n"/>
      <c r="F1878" s="15" t="n"/>
      <c r="G1878" s="16">
        <f>IF(B1878="","",IFERROR(INDEX(設定!$B$5:$B$30,MATCH(B1878,設定!$A$5:$A$30,0)),"費目を確認"))</f>
        <v/>
      </c>
    </row>
    <row r="1879">
      <c r="A1879" s="10" t="n"/>
      <c r="B1879" s="11" t="n"/>
      <c r="C1879" s="12" t="n"/>
      <c r="D1879" s="13" t="n"/>
      <c r="E1879" s="14" t="n"/>
      <c r="F1879" s="15" t="n"/>
      <c r="G1879" s="16">
        <f>IF(B1879="","",IFERROR(INDEX(設定!$B$5:$B$30,MATCH(B1879,設定!$A$5:$A$30,0)),"費目を確認"))</f>
        <v/>
      </c>
    </row>
    <row r="1880">
      <c r="A1880" s="10" t="n"/>
      <c r="B1880" s="11" t="n"/>
      <c r="C1880" s="12" t="n"/>
      <c r="D1880" s="13" t="n"/>
      <c r="E1880" s="14" t="n"/>
      <c r="F1880" s="15" t="n"/>
      <c r="G1880" s="16">
        <f>IF(B1880="","",IFERROR(INDEX(設定!$B$5:$B$30,MATCH(B1880,設定!$A$5:$A$30,0)),"費目を確認"))</f>
        <v/>
      </c>
    </row>
    <row r="1881">
      <c r="A1881" s="10" t="n"/>
      <c r="B1881" s="11" t="n"/>
      <c r="C1881" s="12" t="n"/>
      <c r="D1881" s="13" t="n"/>
      <c r="E1881" s="14" t="n"/>
      <c r="F1881" s="15" t="n"/>
      <c r="G1881" s="16">
        <f>IF(B1881="","",IFERROR(INDEX(設定!$B$5:$B$30,MATCH(B1881,設定!$A$5:$A$30,0)),"費目を確認"))</f>
        <v/>
      </c>
    </row>
    <row r="1882">
      <c r="A1882" s="10" t="n"/>
      <c r="B1882" s="11" t="n"/>
      <c r="C1882" s="12" t="n"/>
      <c r="D1882" s="13" t="n"/>
      <c r="E1882" s="14" t="n"/>
      <c r="F1882" s="15" t="n"/>
      <c r="G1882" s="16">
        <f>IF(B1882="","",IFERROR(INDEX(設定!$B$5:$B$30,MATCH(B1882,設定!$A$5:$A$30,0)),"費目を確認"))</f>
        <v/>
      </c>
    </row>
    <row r="1883">
      <c r="A1883" s="10" t="n"/>
      <c r="B1883" s="11" t="n"/>
      <c r="C1883" s="12" t="n"/>
      <c r="D1883" s="13" t="n"/>
      <c r="E1883" s="14" t="n"/>
      <c r="F1883" s="15" t="n"/>
      <c r="G1883" s="16">
        <f>IF(B1883="","",IFERROR(INDEX(設定!$B$5:$B$30,MATCH(B1883,設定!$A$5:$A$30,0)),"費目を確認"))</f>
        <v/>
      </c>
    </row>
    <row r="1884">
      <c r="A1884" s="10" t="n"/>
      <c r="B1884" s="11" t="n"/>
      <c r="C1884" s="12" t="n"/>
      <c r="D1884" s="13" t="n"/>
      <c r="E1884" s="14" t="n"/>
      <c r="F1884" s="15" t="n"/>
      <c r="G1884" s="16">
        <f>IF(B1884="","",IFERROR(INDEX(設定!$B$5:$B$30,MATCH(B1884,設定!$A$5:$A$30,0)),"費目を確認"))</f>
        <v/>
      </c>
    </row>
    <row r="1885">
      <c r="A1885" s="10" t="n"/>
      <c r="B1885" s="11" t="n"/>
      <c r="C1885" s="12" t="n"/>
      <c r="D1885" s="13" t="n"/>
      <c r="E1885" s="14" t="n"/>
      <c r="F1885" s="15" t="n"/>
      <c r="G1885" s="16">
        <f>IF(B1885="","",IFERROR(INDEX(設定!$B$5:$B$30,MATCH(B1885,設定!$A$5:$A$30,0)),"費目を確認"))</f>
        <v/>
      </c>
    </row>
    <row r="1886">
      <c r="A1886" s="10" t="n"/>
      <c r="B1886" s="11" t="n"/>
      <c r="C1886" s="12" t="n"/>
      <c r="D1886" s="13" t="n"/>
      <c r="E1886" s="14" t="n"/>
      <c r="F1886" s="15" t="n"/>
      <c r="G1886" s="16">
        <f>IF(B1886="","",IFERROR(INDEX(設定!$B$5:$B$30,MATCH(B1886,設定!$A$5:$A$30,0)),"費目を確認"))</f>
        <v/>
      </c>
    </row>
    <row r="1887">
      <c r="A1887" s="10" t="n"/>
      <c r="B1887" s="11" t="n"/>
      <c r="C1887" s="12" t="n"/>
      <c r="D1887" s="13" t="n"/>
      <c r="E1887" s="14" t="n"/>
      <c r="F1887" s="15" t="n"/>
      <c r="G1887" s="16">
        <f>IF(B1887="","",IFERROR(INDEX(設定!$B$5:$B$30,MATCH(B1887,設定!$A$5:$A$30,0)),"費目を確認"))</f>
        <v/>
      </c>
    </row>
    <row r="1888">
      <c r="A1888" s="10" t="n"/>
      <c r="B1888" s="11" t="n"/>
      <c r="C1888" s="12" t="n"/>
      <c r="D1888" s="13" t="n"/>
      <c r="E1888" s="14" t="n"/>
      <c r="F1888" s="15" t="n"/>
      <c r="G1888" s="16">
        <f>IF(B1888="","",IFERROR(INDEX(設定!$B$5:$B$30,MATCH(B1888,設定!$A$5:$A$30,0)),"費目を確認"))</f>
        <v/>
      </c>
    </row>
    <row r="1889">
      <c r="A1889" s="10" t="n"/>
      <c r="B1889" s="11" t="n"/>
      <c r="C1889" s="12" t="n"/>
      <c r="D1889" s="13" t="n"/>
      <c r="E1889" s="14" t="n"/>
      <c r="F1889" s="15" t="n"/>
      <c r="G1889" s="16">
        <f>IF(B1889="","",IFERROR(INDEX(設定!$B$5:$B$30,MATCH(B1889,設定!$A$5:$A$30,0)),"費目を確認"))</f>
        <v/>
      </c>
    </row>
    <row r="1890">
      <c r="A1890" s="10" t="n"/>
      <c r="B1890" s="11" t="n"/>
      <c r="C1890" s="12" t="n"/>
      <c r="D1890" s="13" t="n"/>
      <c r="E1890" s="14" t="n"/>
      <c r="F1890" s="15" t="n"/>
      <c r="G1890" s="16">
        <f>IF(B1890="","",IFERROR(INDEX(設定!$B$5:$B$30,MATCH(B1890,設定!$A$5:$A$30,0)),"費目を確認"))</f>
        <v/>
      </c>
    </row>
    <row r="1891">
      <c r="A1891" s="10" t="n"/>
      <c r="B1891" s="11" t="n"/>
      <c r="C1891" s="12" t="n"/>
      <c r="D1891" s="13" t="n"/>
      <c r="E1891" s="14" t="n"/>
      <c r="F1891" s="15" t="n"/>
      <c r="G1891" s="16">
        <f>IF(B1891="","",IFERROR(INDEX(設定!$B$5:$B$30,MATCH(B1891,設定!$A$5:$A$30,0)),"費目を確認"))</f>
        <v/>
      </c>
    </row>
    <row r="1892">
      <c r="A1892" s="10" t="n"/>
      <c r="B1892" s="11" t="n"/>
      <c r="C1892" s="12" t="n"/>
      <c r="D1892" s="13" t="n"/>
      <c r="E1892" s="14" t="n"/>
      <c r="F1892" s="15" t="n"/>
      <c r="G1892" s="16">
        <f>IF(B1892="","",IFERROR(INDEX(設定!$B$5:$B$30,MATCH(B1892,設定!$A$5:$A$30,0)),"費目を確認"))</f>
        <v/>
      </c>
    </row>
    <row r="1893">
      <c r="A1893" s="10" t="n"/>
      <c r="B1893" s="11" t="n"/>
      <c r="C1893" s="12" t="n"/>
      <c r="D1893" s="13" t="n"/>
      <c r="E1893" s="14" t="n"/>
      <c r="F1893" s="15" t="n"/>
      <c r="G1893" s="16">
        <f>IF(B1893="","",IFERROR(INDEX(設定!$B$5:$B$30,MATCH(B1893,設定!$A$5:$A$30,0)),"費目を確認"))</f>
        <v/>
      </c>
    </row>
    <row r="1894">
      <c r="A1894" s="10" t="n"/>
      <c r="B1894" s="11" t="n"/>
      <c r="C1894" s="12" t="n"/>
      <c r="D1894" s="13" t="n"/>
      <c r="E1894" s="14" t="n"/>
      <c r="F1894" s="15" t="n"/>
      <c r="G1894" s="16">
        <f>IF(B1894="","",IFERROR(INDEX(設定!$B$5:$B$30,MATCH(B1894,設定!$A$5:$A$30,0)),"費目を確認"))</f>
        <v/>
      </c>
    </row>
    <row r="1895">
      <c r="A1895" s="10" t="n"/>
      <c r="B1895" s="11" t="n"/>
      <c r="C1895" s="12" t="n"/>
      <c r="D1895" s="13" t="n"/>
      <c r="E1895" s="14" t="n"/>
      <c r="F1895" s="15" t="n"/>
      <c r="G1895" s="16">
        <f>IF(B1895="","",IFERROR(INDEX(設定!$B$5:$B$30,MATCH(B1895,設定!$A$5:$A$30,0)),"費目を確認"))</f>
        <v/>
      </c>
    </row>
    <row r="1896">
      <c r="A1896" s="10" t="n"/>
      <c r="B1896" s="11" t="n"/>
      <c r="C1896" s="12" t="n"/>
      <c r="D1896" s="13" t="n"/>
      <c r="E1896" s="14" t="n"/>
      <c r="F1896" s="15" t="n"/>
      <c r="G1896" s="16">
        <f>IF(B1896="","",IFERROR(INDEX(設定!$B$5:$B$30,MATCH(B1896,設定!$A$5:$A$30,0)),"費目を確認"))</f>
        <v/>
      </c>
    </row>
    <row r="1897">
      <c r="A1897" s="10" t="n"/>
      <c r="B1897" s="11" t="n"/>
      <c r="C1897" s="12" t="n"/>
      <c r="D1897" s="13" t="n"/>
      <c r="E1897" s="14" t="n"/>
      <c r="F1897" s="15" t="n"/>
      <c r="G1897" s="16">
        <f>IF(B1897="","",IFERROR(INDEX(設定!$B$5:$B$30,MATCH(B1897,設定!$A$5:$A$30,0)),"費目を確認"))</f>
        <v/>
      </c>
    </row>
    <row r="1898">
      <c r="A1898" s="10" t="n"/>
      <c r="B1898" s="11" t="n"/>
      <c r="C1898" s="12" t="n"/>
      <c r="D1898" s="13" t="n"/>
      <c r="E1898" s="14" t="n"/>
      <c r="F1898" s="15" t="n"/>
      <c r="G1898" s="16">
        <f>IF(B1898="","",IFERROR(INDEX(設定!$B$5:$B$30,MATCH(B1898,設定!$A$5:$A$30,0)),"費目を確認"))</f>
        <v/>
      </c>
    </row>
    <row r="1899">
      <c r="A1899" s="10" t="n"/>
      <c r="B1899" s="11" t="n"/>
      <c r="C1899" s="12" t="n"/>
      <c r="D1899" s="13" t="n"/>
      <c r="E1899" s="14" t="n"/>
      <c r="F1899" s="15" t="n"/>
      <c r="G1899" s="16">
        <f>IF(B1899="","",IFERROR(INDEX(設定!$B$5:$B$30,MATCH(B1899,設定!$A$5:$A$30,0)),"費目を確認"))</f>
        <v/>
      </c>
    </row>
    <row r="1900">
      <c r="A1900" s="10" t="n"/>
      <c r="B1900" s="11" t="n"/>
      <c r="C1900" s="12" t="n"/>
      <c r="D1900" s="13" t="n"/>
      <c r="E1900" s="14" t="n"/>
      <c r="F1900" s="15" t="n"/>
      <c r="G1900" s="16">
        <f>IF(B1900="","",IFERROR(INDEX(設定!$B$5:$B$30,MATCH(B1900,設定!$A$5:$A$30,0)),"費目を確認"))</f>
        <v/>
      </c>
    </row>
    <row r="1901">
      <c r="A1901" s="10" t="n"/>
      <c r="B1901" s="11" t="n"/>
      <c r="C1901" s="12" t="n"/>
      <c r="D1901" s="13" t="n"/>
      <c r="E1901" s="14" t="n"/>
      <c r="F1901" s="15" t="n"/>
      <c r="G1901" s="16">
        <f>IF(B1901="","",IFERROR(INDEX(設定!$B$5:$B$30,MATCH(B1901,設定!$A$5:$A$30,0)),"費目を確認"))</f>
        <v/>
      </c>
    </row>
    <row r="1902">
      <c r="A1902" s="10" t="n"/>
      <c r="B1902" s="11" t="n"/>
      <c r="C1902" s="12" t="n"/>
      <c r="D1902" s="13" t="n"/>
      <c r="E1902" s="14" t="n"/>
      <c r="F1902" s="15" t="n"/>
      <c r="G1902" s="16">
        <f>IF(B1902="","",IFERROR(INDEX(設定!$B$5:$B$30,MATCH(B1902,設定!$A$5:$A$30,0)),"費目を確認"))</f>
        <v/>
      </c>
    </row>
    <row r="1903">
      <c r="A1903" s="10" t="n"/>
      <c r="B1903" s="11" t="n"/>
      <c r="C1903" s="12" t="n"/>
      <c r="D1903" s="13" t="n"/>
      <c r="E1903" s="14" t="n"/>
      <c r="F1903" s="15" t="n"/>
      <c r="G1903" s="16">
        <f>IF(B1903="","",IFERROR(INDEX(設定!$B$5:$B$30,MATCH(B1903,設定!$A$5:$A$30,0)),"費目を確認"))</f>
        <v/>
      </c>
    </row>
    <row r="1904">
      <c r="A1904" s="10" t="n"/>
      <c r="B1904" s="11" t="n"/>
      <c r="C1904" s="12" t="n"/>
      <c r="D1904" s="13" t="n"/>
      <c r="E1904" s="14" t="n"/>
      <c r="F1904" s="15" t="n"/>
      <c r="G1904" s="16">
        <f>IF(B1904="","",IFERROR(INDEX(設定!$B$5:$B$30,MATCH(B1904,設定!$A$5:$A$30,0)),"費目を確認"))</f>
        <v/>
      </c>
    </row>
    <row r="1905">
      <c r="A1905" s="10" t="n"/>
      <c r="B1905" s="11" t="n"/>
      <c r="C1905" s="12" t="n"/>
      <c r="D1905" s="13" t="n"/>
      <c r="E1905" s="14" t="n"/>
      <c r="F1905" s="15" t="n"/>
      <c r="G1905" s="16">
        <f>IF(B1905="","",IFERROR(INDEX(設定!$B$5:$B$30,MATCH(B1905,設定!$A$5:$A$30,0)),"費目を確認"))</f>
        <v/>
      </c>
    </row>
    <row r="1906">
      <c r="A1906" s="10" t="n"/>
      <c r="B1906" s="11" t="n"/>
      <c r="C1906" s="12" t="n"/>
      <c r="D1906" s="13" t="n"/>
      <c r="E1906" s="14" t="n"/>
      <c r="F1906" s="15" t="n"/>
      <c r="G1906" s="16">
        <f>IF(B1906="","",IFERROR(INDEX(設定!$B$5:$B$30,MATCH(B1906,設定!$A$5:$A$30,0)),"費目を確認"))</f>
        <v/>
      </c>
    </row>
    <row r="1907">
      <c r="A1907" s="10" t="n"/>
      <c r="B1907" s="11" t="n"/>
      <c r="C1907" s="12" t="n"/>
      <c r="D1907" s="13" t="n"/>
      <c r="E1907" s="14" t="n"/>
      <c r="F1907" s="15" t="n"/>
      <c r="G1907" s="16">
        <f>IF(B1907="","",IFERROR(INDEX(設定!$B$5:$B$30,MATCH(B1907,設定!$A$5:$A$30,0)),"費目を確認"))</f>
        <v/>
      </c>
    </row>
    <row r="1908">
      <c r="A1908" s="10" t="n"/>
      <c r="B1908" s="11" t="n"/>
      <c r="C1908" s="12" t="n"/>
      <c r="D1908" s="13" t="n"/>
      <c r="E1908" s="14" t="n"/>
      <c r="F1908" s="15" t="n"/>
      <c r="G1908" s="16">
        <f>IF(B1908="","",IFERROR(INDEX(設定!$B$5:$B$30,MATCH(B1908,設定!$A$5:$A$30,0)),"費目を確認"))</f>
        <v/>
      </c>
    </row>
    <row r="1909">
      <c r="A1909" s="10" t="n"/>
      <c r="B1909" s="11" t="n"/>
      <c r="C1909" s="12" t="n"/>
      <c r="D1909" s="13" t="n"/>
      <c r="E1909" s="14" t="n"/>
      <c r="F1909" s="15" t="n"/>
      <c r="G1909" s="16">
        <f>IF(B1909="","",IFERROR(INDEX(設定!$B$5:$B$30,MATCH(B1909,設定!$A$5:$A$30,0)),"費目を確認"))</f>
        <v/>
      </c>
    </row>
    <row r="1910">
      <c r="A1910" s="10" t="n"/>
      <c r="B1910" s="11" t="n"/>
      <c r="C1910" s="12" t="n"/>
      <c r="D1910" s="13" t="n"/>
      <c r="E1910" s="14" t="n"/>
      <c r="F1910" s="15" t="n"/>
      <c r="G1910" s="16">
        <f>IF(B1910="","",IFERROR(INDEX(設定!$B$5:$B$30,MATCH(B1910,設定!$A$5:$A$30,0)),"費目を確認"))</f>
        <v/>
      </c>
    </row>
    <row r="1911">
      <c r="A1911" s="10" t="n"/>
      <c r="B1911" s="11" t="n"/>
      <c r="C1911" s="12" t="n"/>
      <c r="D1911" s="13" t="n"/>
      <c r="E1911" s="14" t="n"/>
      <c r="F1911" s="15" t="n"/>
      <c r="G1911" s="16">
        <f>IF(B1911="","",IFERROR(INDEX(設定!$B$5:$B$30,MATCH(B1911,設定!$A$5:$A$30,0)),"費目を確認"))</f>
        <v/>
      </c>
    </row>
    <row r="1912">
      <c r="A1912" s="10" t="n"/>
      <c r="B1912" s="11" t="n"/>
      <c r="C1912" s="12" t="n"/>
      <c r="D1912" s="13" t="n"/>
      <c r="E1912" s="14" t="n"/>
      <c r="F1912" s="15" t="n"/>
      <c r="G1912" s="16">
        <f>IF(B1912="","",IFERROR(INDEX(設定!$B$5:$B$30,MATCH(B1912,設定!$A$5:$A$30,0)),"費目を確認"))</f>
        <v/>
      </c>
    </row>
    <row r="1913">
      <c r="A1913" s="10" t="n"/>
      <c r="B1913" s="11" t="n"/>
      <c r="C1913" s="12" t="n"/>
      <c r="D1913" s="13" t="n"/>
      <c r="E1913" s="14" t="n"/>
      <c r="F1913" s="15" t="n"/>
      <c r="G1913" s="16">
        <f>IF(B1913="","",IFERROR(INDEX(設定!$B$5:$B$30,MATCH(B1913,設定!$A$5:$A$30,0)),"費目を確認"))</f>
        <v/>
      </c>
    </row>
    <row r="1914">
      <c r="A1914" s="10" t="n"/>
      <c r="B1914" s="11" t="n"/>
      <c r="C1914" s="12" t="n"/>
      <c r="D1914" s="13" t="n"/>
      <c r="E1914" s="14" t="n"/>
      <c r="F1914" s="15" t="n"/>
      <c r="G1914" s="16">
        <f>IF(B1914="","",IFERROR(INDEX(設定!$B$5:$B$30,MATCH(B1914,設定!$A$5:$A$30,0)),"費目を確認"))</f>
        <v/>
      </c>
    </row>
    <row r="1915">
      <c r="A1915" s="10" t="n"/>
      <c r="B1915" s="11" t="n"/>
      <c r="C1915" s="12" t="n"/>
      <c r="D1915" s="13" t="n"/>
      <c r="E1915" s="14" t="n"/>
      <c r="F1915" s="15" t="n"/>
      <c r="G1915" s="16">
        <f>IF(B1915="","",IFERROR(INDEX(設定!$B$5:$B$30,MATCH(B1915,設定!$A$5:$A$30,0)),"費目を確認"))</f>
        <v/>
      </c>
    </row>
    <row r="1916">
      <c r="A1916" s="10" t="n"/>
      <c r="B1916" s="11" t="n"/>
      <c r="C1916" s="12" t="n"/>
      <c r="D1916" s="13" t="n"/>
      <c r="E1916" s="14" t="n"/>
      <c r="F1916" s="15" t="n"/>
      <c r="G1916" s="16">
        <f>IF(B1916="","",IFERROR(INDEX(設定!$B$5:$B$30,MATCH(B1916,設定!$A$5:$A$30,0)),"費目を確認"))</f>
        <v/>
      </c>
    </row>
    <row r="1917">
      <c r="A1917" s="10" t="n"/>
      <c r="B1917" s="11" t="n"/>
      <c r="C1917" s="12" t="n"/>
      <c r="D1917" s="13" t="n"/>
      <c r="E1917" s="14" t="n"/>
      <c r="F1917" s="15" t="n"/>
      <c r="G1917" s="16">
        <f>IF(B1917="","",IFERROR(INDEX(設定!$B$5:$B$30,MATCH(B1917,設定!$A$5:$A$30,0)),"費目を確認"))</f>
        <v/>
      </c>
    </row>
    <row r="1918">
      <c r="A1918" s="10" t="n"/>
      <c r="B1918" s="11" t="n"/>
      <c r="C1918" s="12" t="n"/>
      <c r="D1918" s="13" t="n"/>
      <c r="E1918" s="14" t="n"/>
      <c r="F1918" s="15" t="n"/>
      <c r="G1918" s="16">
        <f>IF(B1918="","",IFERROR(INDEX(設定!$B$5:$B$30,MATCH(B1918,設定!$A$5:$A$30,0)),"費目を確認"))</f>
        <v/>
      </c>
    </row>
    <row r="1919">
      <c r="A1919" s="10" t="n"/>
      <c r="B1919" s="11" t="n"/>
      <c r="C1919" s="12" t="n"/>
      <c r="D1919" s="13" t="n"/>
      <c r="E1919" s="14" t="n"/>
      <c r="F1919" s="15" t="n"/>
      <c r="G1919" s="16">
        <f>IF(B1919="","",IFERROR(INDEX(設定!$B$5:$B$30,MATCH(B1919,設定!$A$5:$A$30,0)),"費目を確認"))</f>
        <v/>
      </c>
    </row>
    <row r="1920">
      <c r="A1920" s="10" t="n"/>
      <c r="B1920" s="11" t="n"/>
      <c r="C1920" s="12" t="n"/>
      <c r="D1920" s="13" t="n"/>
      <c r="E1920" s="14" t="n"/>
      <c r="F1920" s="15" t="n"/>
      <c r="G1920" s="16">
        <f>IF(B1920="","",IFERROR(INDEX(設定!$B$5:$B$30,MATCH(B1920,設定!$A$5:$A$30,0)),"費目を確認"))</f>
        <v/>
      </c>
    </row>
    <row r="1921">
      <c r="A1921" s="10" t="n"/>
      <c r="B1921" s="11" t="n"/>
      <c r="C1921" s="12" t="n"/>
      <c r="D1921" s="13" t="n"/>
      <c r="E1921" s="14" t="n"/>
      <c r="F1921" s="15" t="n"/>
      <c r="G1921" s="16">
        <f>IF(B1921="","",IFERROR(INDEX(設定!$B$5:$B$30,MATCH(B1921,設定!$A$5:$A$30,0)),"費目を確認"))</f>
        <v/>
      </c>
    </row>
    <row r="1922">
      <c r="A1922" s="10" t="n"/>
      <c r="B1922" s="11" t="n"/>
      <c r="C1922" s="12" t="n"/>
      <c r="D1922" s="13" t="n"/>
      <c r="E1922" s="14" t="n"/>
      <c r="F1922" s="15" t="n"/>
      <c r="G1922" s="16">
        <f>IF(B1922="","",IFERROR(INDEX(設定!$B$5:$B$30,MATCH(B1922,設定!$A$5:$A$30,0)),"費目を確認"))</f>
        <v/>
      </c>
    </row>
    <row r="1923">
      <c r="A1923" s="10" t="n"/>
      <c r="B1923" s="11" t="n"/>
      <c r="C1923" s="12" t="n"/>
      <c r="D1923" s="13" t="n"/>
      <c r="E1923" s="14" t="n"/>
      <c r="F1923" s="15" t="n"/>
      <c r="G1923" s="16">
        <f>IF(B1923="","",IFERROR(INDEX(設定!$B$5:$B$30,MATCH(B1923,設定!$A$5:$A$30,0)),"費目を確認"))</f>
        <v/>
      </c>
    </row>
    <row r="1924">
      <c r="A1924" s="10" t="n"/>
      <c r="B1924" s="11" t="n"/>
      <c r="C1924" s="12" t="n"/>
      <c r="D1924" s="13" t="n"/>
      <c r="E1924" s="14" t="n"/>
      <c r="F1924" s="15" t="n"/>
      <c r="G1924" s="16">
        <f>IF(B1924="","",IFERROR(INDEX(設定!$B$5:$B$30,MATCH(B1924,設定!$A$5:$A$30,0)),"費目を確認"))</f>
        <v/>
      </c>
    </row>
    <row r="1925">
      <c r="A1925" s="10" t="n"/>
      <c r="B1925" s="11" t="n"/>
      <c r="C1925" s="12" t="n"/>
      <c r="D1925" s="13" t="n"/>
      <c r="E1925" s="14" t="n"/>
      <c r="F1925" s="15" t="n"/>
      <c r="G1925" s="16">
        <f>IF(B1925="","",IFERROR(INDEX(設定!$B$5:$B$30,MATCH(B1925,設定!$A$5:$A$30,0)),"費目を確認"))</f>
        <v/>
      </c>
    </row>
    <row r="1926">
      <c r="A1926" s="10" t="n"/>
      <c r="B1926" s="11" t="n"/>
      <c r="C1926" s="12" t="n"/>
      <c r="D1926" s="13" t="n"/>
      <c r="E1926" s="14" t="n"/>
      <c r="F1926" s="15" t="n"/>
      <c r="G1926" s="16">
        <f>IF(B1926="","",IFERROR(INDEX(設定!$B$5:$B$30,MATCH(B1926,設定!$A$5:$A$30,0)),"費目を確認"))</f>
        <v/>
      </c>
    </row>
    <row r="1927">
      <c r="A1927" s="10" t="n"/>
      <c r="B1927" s="11" t="n"/>
      <c r="C1927" s="12" t="n"/>
      <c r="D1927" s="13" t="n"/>
      <c r="E1927" s="14" t="n"/>
      <c r="F1927" s="15" t="n"/>
      <c r="G1927" s="16">
        <f>IF(B1927="","",IFERROR(INDEX(設定!$B$5:$B$30,MATCH(B1927,設定!$A$5:$A$30,0)),"費目を確認"))</f>
        <v/>
      </c>
    </row>
    <row r="1928">
      <c r="A1928" s="10" t="n"/>
      <c r="B1928" s="11" t="n"/>
      <c r="C1928" s="12" t="n"/>
      <c r="D1928" s="13" t="n"/>
      <c r="E1928" s="14" t="n"/>
      <c r="F1928" s="15" t="n"/>
      <c r="G1928" s="16">
        <f>IF(B1928="","",IFERROR(INDEX(設定!$B$5:$B$30,MATCH(B1928,設定!$A$5:$A$30,0)),"費目を確認"))</f>
        <v/>
      </c>
    </row>
    <row r="1929">
      <c r="A1929" s="10" t="n"/>
      <c r="B1929" s="11" t="n"/>
      <c r="C1929" s="12" t="n"/>
      <c r="D1929" s="13" t="n"/>
      <c r="E1929" s="14" t="n"/>
      <c r="F1929" s="15" t="n"/>
      <c r="G1929" s="16">
        <f>IF(B1929="","",IFERROR(INDEX(設定!$B$5:$B$30,MATCH(B1929,設定!$A$5:$A$30,0)),"費目を確認"))</f>
        <v/>
      </c>
    </row>
    <row r="1930">
      <c r="A1930" s="10" t="n"/>
      <c r="B1930" s="11" t="n"/>
      <c r="C1930" s="12" t="n"/>
      <c r="D1930" s="13" t="n"/>
      <c r="E1930" s="14" t="n"/>
      <c r="F1930" s="15" t="n"/>
      <c r="G1930" s="16">
        <f>IF(B1930="","",IFERROR(INDEX(設定!$B$5:$B$30,MATCH(B1930,設定!$A$5:$A$30,0)),"費目を確認"))</f>
        <v/>
      </c>
    </row>
    <row r="1931">
      <c r="A1931" s="10" t="n"/>
      <c r="B1931" s="11" t="n"/>
      <c r="C1931" s="12" t="n"/>
      <c r="D1931" s="13" t="n"/>
      <c r="E1931" s="14" t="n"/>
      <c r="F1931" s="15" t="n"/>
      <c r="G1931" s="16">
        <f>IF(B1931="","",IFERROR(INDEX(設定!$B$5:$B$30,MATCH(B1931,設定!$A$5:$A$30,0)),"費目を確認"))</f>
        <v/>
      </c>
    </row>
    <row r="1932">
      <c r="A1932" s="10" t="n"/>
      <c r="B1932" s="11" t="n"/>
      <c r="C1932" s="12" t="n"/>
      <c r="D1932" s="13" t="n"/>
      <c r="E1932" s="14" t="n"/>
      <c r="F1932" s="15" t="n"/>
      <c r="G1932" s="16">
        <f>IF(B1932="","",IFERROR(INDEX(設定!$B$5:$B$30,MATCH(B1932,設定!$A$5:$A$30,0)),"費目を確認"))</f>
        <v/>
      </c>
    </row>
    <row r="1933">
      <c r="A1933" s="10" t="n"/>
      <c r="B1933" s="11" t="n"/>
      <c r="C1933" s="12" t="n"/>
      <c r="D1933" s="13" t="n"/>
      <c r="E1933" s="14" t="n"/>
      <c r="F1933" s="15" t="n"/>
      <c r="G1933" s="16">
        <f>IF(B1933="","",IFERROR(INDEX(設定!$B$5:$B$30,MATCH(B1933,設定!$A$5:$A$30,0)),"費目を確認"))</f>
        <v/>
      </c>
    </row>
    <row r="1934">
      <c r="A1934" s="10" t="n"/>
      <c r="B1934" s="11" t="n"/>
      <c r="C1934" s="12" t="n"/>
      <c r="D1934" s="13" t="n"/>
      <c r="E1934" s="14" t="n"/>
      <c r="F1934" s="15" t="n"/>
      <c r="G1934" s="16">
        <f>IF(B1934="","",IFERROR(INDEX(設定!$B$5:$B$30,MATCH(B1934,設定!$A$5:$A$30,0)),"費目を確認"))</f>
        <v/>
      </c>
    </row>
    <row r="1935">
      <c r="A1935" s="10" t="n"/>
      <c r="B1935" s="11" t="n"/>
      <c r="C1935" s="12" t="n"/>
      <c r="D1935" s="13" t="n"/>
      <c r="E1935" s="14" t="n"/>
      <c r="F1935" s="15" t="n"/>
      <c r="G1935" s="16">
        <f>IF(B1935="","",IFERROR(INDEX(設定!$B$5:$B$30,MATCH(B1935,設定!$A$5:$A$30,0)),"費目を確認"))</f>
        <v/>
      </c>
    </row>
    <row r="1936">
      <c r="A1936" s="10" t="n"/>
      <c r="B1936" s="11" t="n"/>
      <c r="C1936" s="12" t="n"/>
      <c r="D1936" s="13" t="n"/>
      <c r="E1936" s="14" t="n"/>
      <c r="F1936" s="15" t="n"/>
      <c r="G1936" s="16">
        <f>IF(B1936="","",IFERROR(INDEX(設定!$B$5:$B$30,MATCH(B1936,設定!$A$5:$A$30,0)),"費目を確認"))</f>
        <v/>
      </c>
    </row>
    <row r="1937">
      <c r="A1937" s="10" t="n"/>
      <c r="B1937" s="11" t="n"/>
      <c r="C1937" s="12" t="n"/>
      <c r="D1937" s="13" t="n"/>
      <c r="E1937" s="14" t="n"/>
      <c r="F1937" s="15" t="n"/>
      <c r="G1937" s="16">
        <f>IF(B1937="","",IFERROR(INDEX(設定!$B$5:$B$30,MATCH(B1937,設定!$A$5:$A$30,0)),"費目を確認"))</f>
        <v/>
      </c>
    </row>
    <row r="1938">
      <c r="A1938" s="10" t="n"/>
      <c r="B1938" s="11" t="n"/>
      <c r="C1938" s="12" t="n"/>
      <c r="D1938" s="13" t="n"/>
      <c r="E1938" s="14" t="n"/>
      <c r="F1938" s="15" t="n"/>
      <c r="G1938" s="16">
        <f>IF(B1938="","",IFERROR(INDEX(設定!$B$5:$B$30,MATCH(B1938,設定!$A$5:$A$30,0)),"費目を確認"))</f>
        <v/>
      </c>
    </row>
    <row r="1939">
      <c r="A1939" s="10" t="n"/>
      <c r="B1939" s="11" t="n"/>
      <c r="C1939" s="12" t="n"/>
      <c r="D1939" s="13" t="n"/>
      <c r="E1939" s="14" t="n"/>
      <c r="F1939" s="15" t="n"/>
      <c r="G1939" s="16">
        <f>IF(B1939="","",IFERROR(INDEX(設定!$B$5:$B$30,MATCH(B1939,設定!$A$5:$A$30,0)),"費目を確認"))</f>
        <v/>
      </c>
    </row>
    <row r="1940">
      <c r="A1940" s="10" t="n"/>
      <c r="B1940" s="11" t="n"/>
      <c r="C1940" s="12" t="n"/>
      <c r="D1940" s="13" t="n"/>
      <c r="E1940" s="14" t="n"/>
      <c r="F1940" s="15" t="n"/>
      <c r="G1940" s="16">
        <f>IF(B1940="","",IFERROR(INDEX(設定!$B$5:$B$30,MATCH(B1940,設定!$A$5:$A$30,0)),"費目を確認"))</f>
        <v/>
      </c>
    </row>
    <row r="1941">
      <c r="A1941" s="10" t="n"/>
      <c r="B1941" s="11" t="n"/>
      <c r="C1941" s="12" t="n"/>
      <c r="D1941" s="13" t="n"/>
      <c r="E1941" s="14" t="n"/>
      <c r="F1941" s="15" t="n"/>
      <c r="G1941" s="16">
        <f>IF(B1941="","",IFERROR(INDEX(設定!$B$5:$B$30,MATCH(B1941,設定!$A$5:$A$30,0)),"費目を確認"))</f>
        <v/>
      </c>
    </row>
    <row r="1942">
      <c r="A1942" s="10" t="n"/>
      <c r="B1942" s="11" t="n"/>
      <c r="C1942" s="12" t="n"/>
      <c r="D1942" s="13" t="n"/>
      <c r="E1942" s="14" t="n"/>
      <c r="F1942" s="15" t="n"/>
      <c r="G1942" s="16">
        <f>IF(B1942="","",IFERROR(INDEX(設定!$B$5:$B$30,MATCH(B1942,設定!$A$5:$A$30,0)),"費目を確認"))</f>
        <v/>
      </c>
    </row>
    <row r="1943">
      <c r="A1943" s="10" t="n"/>
      <c r="B1943" s="11" t="n"/>
      <c r="C1943" s="12" t="n"/>
      <c r="D1943" s="13" t="n"/>
      <c r="E1943" s="14" t="n"/>
      <c r="F1943" s="15" t="n"/>
      <c r="G1943" s="16">
        <f>IF(B1943="","",IFERROR(INDEX(設定!$B$5:$B$30,MATCH(B1943,設定!$A$5:$A$30,0)),"費目を確認"))</f>
        <v/>
      </c>
    </row>
    <row r="1944">
      <c r="A1944" s="10" t="n"/>
      <c r="B1944" s="11" t="n"/>
      <c r="C1944" s="12" t="n"/>
      <c r="D1944" s="13" t="n"/>
      <c r="E1944" s="14" t="n"/>
      <c r="F1944" s="15" t="n"/>
      <c r="G1944" s="16">
        <f>IF(B1944="","",IFERROR(INDEX(設定!$B$5:$B$30,MATCH(B1944,設定!$A$5:$A$30,0)),"費目を確認"))</f>
        <v/>
      </c>
    </row>
    <row r="1945">
      <c r="A1945" s="10" t="n"/>
      <c r="B1945" s="11" t="n"/>
      <c r="C1945" s="12" t="n"/>
      <c r="D1945" s="13" t="n"/>
      <c r="E1945" s="14" t="n"/>
      <c r="F1945" s="15" t="n"/>
      <c r="G1945" s="16">
        <f>IF(B1945="","",IFERROR(INDEX(設定!$B$5:$B$30,MATCH(B1945,設定!$A$5:$A$30,0)),"費目を確認"))</f>
        <v/>
      </c>
    </row>
    <row r="1946">
      <c r="A1946" s="10" t="n"/>
      <c r="B1946" s="11" t="n"/>
      <c r="C1946" s="12" t="n"/>
      <c r="D1946" s="13" t="n"/>
      <c r="E1946" s="14" t="n"/>
      <c r="F1946" s="15" t="n"/>
      <c r="G1946" s="16">
        <f>IF(B1946="","",IFERROR(INDEX(設定!$B$5:$B$30,MATCH(B1946,設定!$A$5:$A$30,0)),"費目を確認"))</f>
        <v/>
      </c>
    </row>
    <row r="1947">
      <c r="A1947" s="10" t="n"/>
      <c r="B1947" s="11" t="n"/>
      <c r="C1947" s="12" t="n"/>
      <c r="D1947" s="13" t="n"/>
      <c r="E1947" s="14" t="n"/>
      <c r="F1947" s="15" t="n"/>
      <c r="G1947" s="16">
        <f>IF(B1947="","",IFERROR(INDEX(設定!$B$5:$B$30,MATCH(B1947,設定!$A$5:$A$30,0)),"費目を確認"))</f>
        <v/>
      </c>
    </row>
    <row r="1948">
      <c r="A1948" s="10" t="n"/>
      <c r="B1948" s="11" t="n"/>
      <c r="C1948" s="12" t="n"/>
      <c r="D1948" s="13" t="n"/>
      <c r="E1948" s="14" t="n"/>
      <c r="F1948" s="15" t="n"/>
      <c r="G1948" s="16">
        <f>IF(B1948="","",IFERROR(INDEX(設定!$B$5:$B$30,MATCH(B1948,設定!$A$5:$A$30,0)),"費目を確認"))</f>
        <v/>
      </c>
    </row>
    <row r="1949">
      <c r="A1949" s="10" t="n"/>
      <c r="B1949" s="11" t="n"/>
      <c r="C1949" s="12" t="n"/>
      <c r="D1949" s="13" t="n"/>
      <c r="E1949" s="14" t="n"/>
      <c r="F1949" s="15" t="n"/>
      <c r="G1949" s="16">
        <f>IF(B1949="","",IFERROR(INDEX(設定!$B$5:$B$30,MATCH(B1949,設定!$A$5:$A$30,0)),"費目を確認"))</f>
        <v/>
      </c>
    </row>
    <row r="1950">
      <c r="A1950" s="10" t="n"/>
      <c r="B1950" s="11" t="n"/>
      <c r="C1950" s="12" t="n"/>
      <c r="D1950" s="13" t="n"/>
      <c r="E1950" s="14" t="n"/>
      <c r="F1950" s="15" t="n"/>
      <c r="G1950" s="16">
        <f>IF(B1950="","",IFERROR(INDEX(設定!$B$5:$B$30,MATCH(B1950,設定!$A$5:$A$30,0)),"費目を確認"))</f>
        <v/>
      </c>
    </row>
    <row r="1951">
      <c r="A1951" s="10" t="n"/>
      <c r="B1951" s="11" t="n"/>
      <c r="C1951" s="12" t="n"/>
      <c r="D1951" s="13" t="n"/>
      <c r="E1951" s="14" t="n"/>
      <c r="F1951" s="15" t="n"/>
      <c r="G1951" s="16">
        <f>IF(B1951="","",IFERROR(INDEX(設定!$B$5:$B$30,MATCH(B1951,設定!$A$5:$A$30,0)),"費目を確認"))</f>
        <v/>
      </c>
    </row>
    <row r="1952">
      <c r="A1952" s="10" t="n"/>
      <c r="B1952" s="11" t="n"/>
      <c r="C1952" s="12" t="n"/>
      <c r="D1952" s="13" t="n"/>
      <c r="E1952" s="14" t="n"/>
      <c r="F1952" s="15" t="n"/>
      <c r="G1952" s="16">
        <f>IF(B1952="","",IFERROR(INDEX(設定!$B$5:$B$30,MATCH(B1952,設定!$A$5:$A$30,0)),"費目を確認"))</f>
        <v/>
      </c>
    </row>
    <row r="1953">
      <c r="A1953" s="10" t="n"/>
      <c r="B1953" s="11" t="n"/>
      <c r="C1953" s="12" t="n"/>
      <c r="D1953" s="13" t="n"/>
      <c r="E1953" s="14" t="n"/>
      <c r="F1953" s="15" t="n"/>
      <c r="G1953" s="16">
        <f>IF(B1953="","",IFERROR(INDEX(設定!$B$5:$B$30,MATCH(B1953,設定!$A$5:$A$30,0)),"費目を確認"))</f>
        <v/>
      </c>
    </row>
    <row r="1954">
      <c r="A1954" s="10" t="n"/>
      <c r="B1954" s="11" t="n"/>
      <c r="C1954" s="12" t="n"/>
      <c r="D1954" s="13" t="n"/>
      <c r="E1954" s="14" t="n"/>
      <c r="F1954" s="15" t="n"/>
      <c r="G1954" s="16">
        <f>IF(B1954="","",IFERROR(INDEX(設定!$B$5:$B$30,MATCH(B1954,設定!$A$5:$A$30,0)),"費目を確認"))</f>
        <v/>
      </c>
    </row>
    <row r="1955">
      <c r="A1955" s="10" t="n"/>
      <c r="B1955" s="11" t="n"/>
      <c r="C1955" s="12" t="n"/>
      <c r="D1955" s="13" t="n"/>
      <c r="E1955" s="14" t="n"/>
      <c r="F1955" s="15" t="n"/>
      <c r="G1955" s="16">
        <f>IF(B1955="","",IFERROR(INDEX(設定!$B$5:$B$30,MATCH(B1955,設定!$A$5:$A$30,0)),"費目を確認"))</f>
        <v/>
      </c>
    </row>
    <row r="1956">
      <c r="A1956" s="10" t="n"/>
      <c r="B1956" s="11" t="n"/>
      <c r="C1956" s="12" t="n"/>
      <c r="D1956" s="13" t="n"/>
      <c r="E1956" s="14" t="n"/>
      <c r="F1956" s="15" t="n"/>
      <c r="G1956" s="16">
        <f>IF(B1956="","",IFERROR(INDEX(設定!$B$5:$B$30,MATCH(B1956,設定!$A$5:$A$30,0)),"費目を確認"))</f>
        <v/>
      </c>
    </row>
    <row r="1957">
      <c r="A1957" s="10" t="n"/>
      <c r="B1957" s="11" t="n"/>
      <c r="C1957" s="12" t="n"/>
      <c r="D1957" s="13" t="n"/>
      <c r="E1957" s="14" t="n"/>
      <c r="F1957" s="15" t="n"/>
      <c r="G1957" s="16">
        <f>IF(B1957="","",IFERROR(INDEX(設定!$B$5:$B$30,MATCH(B1957,設定!$A$5:$A$30,0)),"費目を確認"))</f>
        <v/>
      </c>
    </row>
    <row r="1958">
      <c r="A1958" s="10" t="n"/>
      <c r="B1958" s="11" t="n"/>
      <c r="C1958" s="12" t="n"/>
      <c r="D1958" s="13" t="n"/>
      <c r="E1958" s="14" t="n"/>
      <c r="F1958" s="15" t="n"/>
      <c r="G1958" s="16">
        <f>IF(B1958="","",IFERROR(INDEX(設定!$B$5:$B$30,MATCH(B1958,設定!$A$5:$A$30,0)),"費目を確認"))</f>
        <v/>
      </c>
    </row>
    <row r="1959">
      <c r="A1959" s="10" t="n"/>
      <c r="B1959" s="11" t="n"/>
      <c r="C1959" s="12" t="n"/>
      <c r="D1959" s="13" t="n"/>
      <c r="E1959" s="14" t="n"/>
      <c r="F1959" s="15" t="n"/>
      <c r="G1959" s="16">
        <f>IF(B1959="","",IFERROR(INDEX(設定!$B$5:$B$30,MATCH(B1959,設定!$A$5:$A$30,0)),"費目を確認"))</f>
        <v/>
      </c>
    </row>
    <row r="1960">
      <c r="A1960" s="10" t="n"/>
      <c r="B1960" s="11" t="n"/>
      <c r="C1960" s="12" t="n"/>
      <c r="D1960" s="13" t="n"/>
      <c r="E1960" s="14" t="n"/>
      <c r="F1960" s="15" t="n"/>
      <c r="G1960" s="16">
        <f>IF(B1960="","",IFERROR(INDEX(設定!$B$5:$B$30,MATCH(B1960,設定!$A$5:$A$30,0)),"費目を確認"))</f>
        <v/>
      </c>
    </row>
    <row r="1961">
      <c r="A1961" s="10" t="n"/>
      <c r="B1961" s="11" t="n"/>
      <c r="C1961" s="12" t="n"/>
      <c r="D1961" s="13" t="n"/>
      <c r="E1961" s="14" t="n"/>
      <c r="F1961" s="15" t="n"/>
      <c r="G1961" s="16">
        <f>IF(B1961="","",IFERROR(INDEX(設定!$B$5:$B$30,MATCH(B1961,設定!$A$5:$A$30,0)),"費目を確認"))</f>
        <v/>
      </c>
    </row>
    <row r="1962">
      <c r="A1962" s="10" t="n"/>
      <c r="B1962" s="11" t="n"/>
      <c r="C1962" s="12" t="n"/>
      <c r="D1962" s="13" t="n"/>
      <c r="E1962" s="14" t="n"/>
      <c r="F1962" s="15" t="n"/>
      <c r="G1962" s="16">
        <f>IF(B1962="","",IFERROR(INDEX(設定!$B$5:$B$30,MATCH(B1962,設定!$A$5:$A$30,0)),"費目を確認"))</f>
        <v/>
      </c>
    </row>
    <row r="1963">
      <c r="A1963" s="10" t="n"/>
      <c r="B1963" s="11" t="n"/>
      <c r="C1963" s="12" t="n"/>
      <c r="D1963" s="13" t="n"/>
      <c r="E1963" s="14" t="n"/>
      <c r="F1963" s="15" t="n"/>
      <c r="G1963" s="16">
        <f>IF(B1963="","",IFERROR(INDEX(設定!$B$5:$B$30,MATCH(B1963,設定!$A$5:$A$30,0)),"費目を確認"))</f>
        <v/>
      </c>
    </row>
    <row r="1964">
      <c r="A1964" s="10" t="n"/>
      <c r="B1964" s="11" t="n"/>
      <c r="C1964" s="12" t="n"/>
      <c r="D1964" s="13" t="n"/>
      <c r="E1964" s="14" t="n"/>
      <c r="F1964" s="15" t="n"/>
      <c r="G1964" s="16">
        <f>IF(B1964="","",IFERROR(INDEX(設定!$B$5:$B$30,MATCH(B1964,設定!$A$5:$A$30,0)),"費目を確認"))</f>
        <v/>
      </c>
    </row>
    <row r="1965">
      <c r="A1965" s="10" t="n"/>
      <c r="B1965" s="11" t="n"/>
      <c r="C1965" s="12" t="n"/>
      <c r="D1965" s="13" t="n"/>
      <c r="E1965" s="14" t="n"/>
      <c r="F1965" s="15" t="n"/>
      <c r="G1965" s="16">
        <f>IF(B1965="","",IFERROR(INDEX(設定!$B$5:$B$30,MATCH(B1965,設定!$A$5:$A$30,0)),"費目を確認"))</f>
        <v/>
      </c>
    </row>
    <row r="1966">
      <c r="A1966" s="10" t="n"/>
      <c r="B1966" s="11" t="n"/>
      <c r="C1966" s="12" t="n"/>
      <c r="D1966" s="13" t="n"/>
      <c r="E1966" s="14" t="n"/>
      <c r="F1966" s="15" t="n"/>
      <c r="G1966" s="16">
        <f>IF(B1966="","",IFERROR(INDEX(設定!$B$5:$B$30,MATCH(B1966,設定!$A$5:$A$30,0)),"費目を確認"))</f>
        <v/>
      </c>
    </row>
    <row r="1967">
      <c r="A1967" s="10" t="n"/>
      <c r="B1967" s="11" t="n"/>
      <c r="C1967" s="12" t="n"/>
      <c r="D1967" s="13" t="n"/>
      <c r="E1967" s="14" t="n"/>
      <c r="F1967" s="15" t="n"/>
      <c r="G1967" s="16">
        <f>IF(B1967="","",IFERROR(INDEX(設定!$B$5:$B$30,MATCH(B1967,設定!$A$5:$A$30,0)),"費目を確認"))</f>
        <v/>
      </c>
    </row>
    <row r="1968">
      <c r="A1968" s="10" t="n"/>
      <c r="B1968" s="11" t="n"/>
      <c r="C1968" s="12" t="n"/>
      <c r="D1968" s="13" t="n"/>
      <c r="E1968" s="14" t="n"/>
      <c r="F1968" s="15" t="n"/>
      <c r="G1968" s="16">
        <f>IF(B1968="","",IFERROR(INDEX(設定!$B$5:$B$30,MATCH(B1968,設定!$A$5:$A$30,0)),"費目を確認"))</f>
        <v/>
      </c>
    </row>
    <row r="1969">
      <c r="A1969" s="10" t="n"/>
      <c r="B1969" s="11" t="n"/>
      <c r="C1969" s="12" t="n"/>
      <c r="D1969" s="13" t="n"/>
      <c r="E1969" s="14" t="n"/>
      <c r="F1969" s="15" t="n"/>
      <c r="G1969" s="16">
        <f>IF(B1969="","",IFERROR(INDEX(設定!$B$5:$B$30,MATCH(B1969,設定!$A$5:$A$30,0)),"費目を確認"))</f>
        <v/>
      </c>
    </row>
    <row r="1970">
      <c r="A1970" s="10" t="n"/>
      <c r="B1970" s="11" t="n"/>
      <c r="C1970" s="12" t="n"/>
      <c r="D1970" s="13" t="n"/>
      <c r="E1970" s="14" t="n"/>
      <c r="F1970" s="15" t="n"/>
      <c r="G1970" s="16">
        <f>IF(B1970="","",IFERROR(INDEX(設定!$B$5:$B$30,MATCH(B1970,設定!$A$5:$A$30,0)),"費目を確認"))</f>
        <v/>
      </c>
    </row>
    <row r="1971">
      <c r="A1971" s="10" t="n"/>
      <c r="B1971" s="11" t="n"/>
      <c r="C1971" s="12" t="n"/>
      <c r="D1971" s="13" t="n"/>
      <c r="E1971" s="14" t="n"/>
      <c r="F1971" s="15" t="n"/>
      <c r="G1971" s="16">
        <f>IF(B1971="","",IFERROR(INDEX(設定!$B$5:$B$30,MATCH(B1971,設定!$A$5:$A$30,0)),"費目を確認"))</f>
        <v/>
      </c>
    </row>
    <row r="1972">
      <c r="A1972" s="10" t="n"/>
      <c r="B1972" s="11" t="n"/>
      <c r="C1972" s="12" t="n"/>
      <c r="D1972" s="13" t="n"/>
      <c r="E1972" s="14" t="n"/>
      <c r="F1972" s="15" t="n"/>
      <c r="G1972" s="16">
        <f>IF(B1972="","",IFERROR(INDEX(設定!$B$5:$B$30,MATCH(B1972,設定!$A$5:$A$30,0)),"費目を確認"))</f>
        <v/>
      </c>
    </row>
    <row r="1973">
      <c r="A1973" s="10" t="n"/>
      <c r="B1973" s="11" t="n"/>
      <c r="C1973" s="12" t="n"/>
      <c r="D1973" s="13" t="n"/>
      <c r="E1973" s="14" t="n"/>
      <c r="F1973" s="15" t="n"/>
      <c r="G1973" s="16">
        <f>IF(B1973="","",IFERROR(INDEX(設定!$B$5:$B$30,MATCH(B1973,設定!$A$5:$A$30,0)),"費目を確認"))</f>
        <v/>
      </c>
    </row>
    <row r="1974">
      <c r="A1974" s="10" t="n"/>
      <c r="B1974" s="11" t="n"/>
      <c r="C1974" s="12" t="n"/>
      <c r="D1974" s="13" t="n"/>
      <c r="E1974" s="14" t="n"/>
      <c r="F1974" s="15" t="n"/>
      <c r="G1974" s="16">
        <f>IF(B1974="","",IFERROR(INDEX(設定!$B$5:$B$30,MATCH(B1974,設定!$A$5:$A$30,0)),"費目を確認"))</f>
        <v/>
      </c>
    </row>
    <row r="1975">
      <c r="A1975" s="10" t="n"/>
      <c r="B1975" s="11" t="n"/>
      <c r="C1975" s="12" t="n"/>
      <c r="D1975" s="13" t="n"/>
      <c r="E1975" s="14" t="n"/>
      <c r="F1975" s="15" t="n"/>
      <c r="G1975" s="16">
        <f>IF(B1975="","",IFERROR(INDEX(設定!$B$5:$B$30,MATCH(B1975,設定!$A$5:$A$30,0)),"費目を確認"))</f>
        <v/>
      </c>
    </row>
    <row r="1976">
      <c r="A1976" s="10" t="n"/>
      <c r="B1976" s="11" t="n"/>
      <c r="C1976" s="12" t="n"/>
      <c r="D1976" s="13" t="n"/>
      <c r="E1976" s="14" t="n"/>
      <c r="F1976" s="15" t="n"/>
      <c r="G1976" s="16">
        <f>IF(B1976="","",IFERROR(INDEX(設定!$B$5:$B$30,MATCH(B1976,設定!$A$5:$A$30,0)),"費目を確認"))</f>
        <v/>
      </c>
    </row>
    <row r="1977">
      <c r="A1977" s="10" t="n"/>
      <c r="B1977" s="11" t="n"/>
      <c r="C1977" s="12" t="n"/>
      <c r="D1977" s="13" t="n"/>
      <c r="E1977" s="14" t="n"/>
      <c r="F1977" s="15" t="n"/>
      <c r="G1977" s="16">
        <f>IF(B1977="","",IFERROR(INDEX(設定!$B$5:$B$30,MATCH(B1977,設定!$A$5:$A$30,0)),"費目を確認"))</f>
        <v/>
      </c>
    </row>
    <row r="1978">
      <c r="A1978" s="10" t="n"/>
      <c r="B1978" s="11" t="n"/>
      <c r="C1978" s="12" t="n"/>
      <c r="D1978" s="13" t="n"/>
      <c r="E1978" s="14" t="n"/>
      <c r="F1978" s="15" t="n"/>
      <c r="G1978" s="16">
        <f>IF(B1978="","",IFERROR(INDEX(設定!$B$5:$B$30,MATCH(B1978,設定!$A$5:$A$30,0)),"費目を確認"))</f>
        <v/>
      </c>
    </row>
    <row r="1979">
      <c r="A1979" s="10" t="n"/>
      <c r="B1979" s="11" t="n"/>
      <c r="C1979" s="12" t="n"/>
      <c r="D1979" s="13" t="n"/>
      <c r="E1979" s="14" t="n"/>
      <c r="F1979" s="15" t="n"/>
      <c r="G1979" s="16">
        <f>IF(B1979="","",IFERROR(INDEX(設定!$B$5:$B$30,MATCH(B1979,設定!$A$5:$A$30,0)),"費目を確認"))</f>
        <v/>
      </c>
    </row>
    <row r="1980">
      <c r="A1980" s="10" t="n"/>
      <c r="B1980" s="11" t="n"/>
      <c r="C1980" s="12" t="n"/>
      <c r="D1980" s="13" t="n"/>
      <c r="E1980" s="14" t="n"/>
      <c r="F1980" s="15" t="n"/>
      <c r="G1980" s="16">
        <f>IF(B1980="","",IFERROR(INDEX(設定!$B$5:$B$30,MATCH(B1980,設定!$A$5:$A$30,0)),"費目を確認"))</f>
        <v/>
      </c>
    </row>
    <row r="1981">
      <c r="A1981" s="10" t="n"/>
      <c r="B1981" s="11" t="n"/>
      <c r="C1981" s="12" t="n"/>
      <c r="D1981" s="13" t="n"/>
      <c r="E1981" s="14" t="n"/>
      <c r="F1981" s="15" t="n"/>
      <c r="G1981" s="16">
        <f>IF(B1981="","",IFERROR(INDEX(設定!$B$5:$B$30,MATCH(B1981,設定!$A$5:$A$30,0)),"費目を確認"))</f>
        <v/>
      </c>
    </row>
    <row r="1982">
      <c r="A1982" s="10" t="n"/>
      <c r="B1982" s="11" t="n"/>
      <c r="C1982" s="12" t="n"/>
      <c r="D1982" s="13" t="n"/>
      <c r="E1982" s="14" t="n"/>
      <c r="F1982" s="15" t="n"/>
      <c r="G1982" s="16">
        <f>IF(B1982="","",IFERROR(INDEX(設定!$B$5:$B$30,MATCH(B1982,設定!$A$5:$A$30,0)),"費目を確認"))</f>
        <v/>
      </c>
    </row>
    <row r="1983">
      <c r="A1983" s="10" t="n"/>
      <c r="B1983" s="11" t="n"/>
      <c r="C1983" s="12" t="n"/>
      <c r="D1983" s="13" t="n"/>
      <c r="E1983" s="14" t="n"/>
      <c r="F1983" s="15" t="n"/>
      <c r="G1983" s="16">
        <f>IF(B1983="","",IFERROR(INDEX(設定!$B$5:$B$30,MATCH(B1983,設定!$A$5:$A$30,0)),"費目を確認"))</f>
        <v/>
      </c>
    </row>
    <row r="1984">
      <c r="A1984" s="10" t="n"/>
      <c r="B1984" s="11" t="n"/>
      <c r="C1984" s="12" t="n"/>
      <c r="D1984" s="13" t="n"/>
      <c r="E1984" s="14" t="n"/>
      <c r="F1984" s="15" t="n"/>
      <c r="G1984" s="16">
        <f>IF(B1984="","",IFERROR(INDEX(設定!$B$5:$B$30,MATCH(B1984,設定!$A$5:$A$30,0)),"費目を確認"))</f>
        <v/>
      </c>
    </row>
    <row r="1985">
      <c r="A1985" s="10" t="n"/>
      <c r="B1985" s="11" t="n"/>
      <c r="C1985" s="12" t="n"/>
      <c r="D1985" s="13" t="n"/>
      <c r="E1985" s="14" t="n"/>
      <c r="F1985" s="15" t="n"/>
      <c r="G1985" s="16">
        <f>IF(B1985="","",IFERROR(INDEX(設定!$B$5:$B$30,MATCH(B1985,設定!$A$5:$A$30,0)),"費目を確認"))</f>
        <v/>
      </c>
    </row>
    <row r="1986">
      <c r="A1986" s="10" t="n"/>
      <c r="B1986" s="11" t="n"/>
      <c r="C1986" s="12" t="n"/>
      <c r="D1986" s="13" t="n"/>
      <c r="E1986" s="14" t="n"/>
      <c r="F1986" s="15" t="n"/>
      <c r="G1986" s="16">
        <f>IF(B1986="","",IFERROR(INDEX(設定!$B$5:$B$30,MATCH(B1986,設定!$A$5:$A$30,0)),"費目を確認"))</f>
        <v/>
      </c>
    </row>
    <row r="1987">
      <c r="A1987" s="10" t="n"/>
      <c r="B1987" s="11" t="n"/>
      <c r="C1987" s="12" t="n"/>
      <c r="D1987" s="13" t="n"/>
      <c r="E1987" s="14" t="n"/>
      <c r="F1987" s="15" t="n"/>
      <c r="G1987" s="16">
        <f>IF(B1987="","",IFERROR(INDEX(設定!$B$5:$B$30,MATCH(B1987,設定!$A$5:$A$30,0)),"費目を確認"))</f>
        <v/>
      </c>
    </row>
    <row r="1988">
      <c r="A1988" s="10" t="n"/>
      <c r="B1988" s="11" t="n"/>
      <c r="C1988" s="12" t="n"/>
      <c r="D1988" s="13" t="n"/>
      <c r="E1988" s="14" t="n"/>
      <c r="F1988" s="15" t="n"/>
      <c r="G1988" s="16">
        <f>IF(B1988="","",IFERROR(INDEX(設定!$B$5:$B$30,MATCH(B1988,設定!$A$5:$A$30,0)),"費目を確認"))</f>
        <v/>
      </c>
    </row>
    <row r="1989">
      <c r="A1989" s="10" t="n"/>
      <c r="B1989" s="11" t="n"/>
      <c r="C1989" s="12" t="n"/>
      <c r="D1989" s="13" t="n"/>
      <c r="E1989" s="14" t="n"/>
      <c r="F1989" s="15" t="n"/>
      <c r="G1989" s="16">
        <f>IF(B1989="","",IFERROR(INDEX(設定!$B$5:$B$30,MATCH(B1989,設定!$A$5:$A$30,0)),"費目を確認"))</f>
        <v/>
      </c>
    </row>
    <row r="1990">
      <c r="A1990" s="10" t="n"/>
      <c r="B1990" s="11" t="n"/>
      <c r="C1990" s="12" t="n"/>
      <c r="D1990" s="13" t="n"/>
      <c r="E1990" s="14" t="n"/>
      <c r="F1990" s="15" t="n"/>
      <c r="G1990" s="16">
        <f>IF(B1990="","",IFERROR(INDEX(設定!$B$5:$B$30,MATCH(B1990,設定!$A$5:$A$30,0)),"費目を確認"))</f>
        <v/>
      </c>
    </row>
    <row r="1991">
      <c r="A1991" s="10" t="n"/>
      <c r="B1991" s="11" t="n"/>
      <c r="C1991" s="12" t="n"/>
      <c r="D1991" s="13" t="n"/>
      <c r="E1991" s="14" t="n"/>
      <c r="F1991" s="15" t="n"/>
      <c r="G1991" s="16">
        <f>IF(B1991="","",IFERROR(INDEX(設定!$B$5:$B$30,MATCH(B1991,設定!$A$5:$A$30,0)),"費目を確認"))</f>
        <v/>
      </c>
    </row>
    <row r="1992">
      <c r="A1992" s="10" t="n"/>
      <c r="B1992" s="11" t="n"/>
      <c r="C1992" s="12" t="n"/>
      <c r="D1992" s="13" t="n"/>
      <c r="E1992" s="14" t="n"/>
      <c r="F1992" s="15" t="n"/>
      <c r="G1992" s="16">
        <f>IF(B1992="","",IFERROR(INDEX(設定!$B$5:$B$30,MATCH(B1992,設定!$A$5:$A$30,0)),"費目を確認"))</f>
        <v/>
      </c>
    </row>
    <row r="1993">
      <c r="A1993" s="10" t="n"/>
      <c r="B1993" s="11" t="n"/>
      <c r="C1993" s="12" t="n"/>
      <c r="D1993" s="13" t="n"/>
      <c r="E1993" s="14" t="n"/>
      <c r="F1993" s="15" t="n"/>
      <c r="G1993" s="16">
        <f>IF(B1993="","",IFERROR(INDEX(設定!$B$5:$B$30,MATCH(B1993,設定!$A$5:$A$30,0)),"費目を確認"))</f>
        <v/>
      </c>
    </row>
    <row r="1994">
      <c r="A1994" s="10" t="n"/>
      <c r="B1994" s="11" t="n"/>
      <c r="C1994" s="12" t="n"/>
      <c r="D1994" s="13" t="n"/>
      <c r="E1994" s="14" t="n"/>
      <c r="F1994" s="15" t="n"/>
      <c r="G1994" s="16">
        <f>IF(B1994="","",IFERROR(INDEX(設定!$B$5:$B$30,MATCH(B1994,設定!$A$5:$A$30,0)),"費目を確認"))</f>
        <v/>
      </c>
    </row>
    <row r="1995">
      <c r="A1995" s="10" t="n"/>
      <c r="B1995" s="11" t="n"/>
      <c r="C1995" s="12" t="n"/>
      <c r="D1995" s="13" t="n"/>
      <c r="E1995" s="14" t="n"/>
      <c r="F1995" s="15" t="n"/>
      <c r="G1995" s="16">
        <f>IF(B1995="","",IFERROR(INDEX(設定!$B$5:$B$30,MATCH(B1995,設定!$A$5:$A$30,0)),"費目を確認"))</f>
        <v/>
      </c>
    </row>
    <row r="1996">
      <c r="A1996" s="10" t="n"/>
      <c r="B1996" s="11" t="n"/>
      <c r="C1996" s="12" t="n"/>
      <c r="D1996" s="13" t="n"/>
      <c r="E1996" s="14" t="n"/>
      <c r="F1996" s="15" t="n"/>
      <c r="G1996" s="16">
        <f>IF(B1996="","",IFERROR(INDEX(設定!$B$5:$B$30,MATCH(B1996,設定!$A$5:$A$30,0)),"費目を確認"))</f>
        <v/>
      </c>
    </row>
    <row r="1997">
      <c r="A1997" s="10" t="n"/>
      <c r="B1997" s="11" t="n"/>
      <c r="C1997" s="12" t="n"/>
      <c r="D1997" s="13" t="n"/>
      <c r="E1997" s="14" t="n"/>
      <c r="F1997" s="15" t="n"/>
      <c r="G1997" s="16">
        <f>IF(B1997="","",IFERROR(INDEX(設定!$B$5:$B$30,MATCH(B1997,設定!$A$5:$A$30,0)),"費目を確認"))</f>
        <v/>
      </c>
    </row>
    <row r="1998">
      <c r="A1998" s="10" t="n"/>
      <c r="B1998" s="11" t="n"/>
      <c r="C1998" s="12" t="n"/>
      <c r="D1998" s="13" t="n"/>
      <c r="E1998" s="14" t="n"/>
      <c r="F1998" s="15" t="n"/>
      <c r="G1998" s="16">
        <f>IF(B1998="","",IFERROR(INDEX(設定!$B$5:$B$30,MATCH(B1998,設定!$A$5:$A$30,0)),"費目を確認"))</f>
        <v/>
      </c>
    </row>
    <row r="1999">
      <c r="A1999" s="10" t="n"/>
      <c r="B1999" s="11" t="n"/>
      <c r="C1999" s="12" t="n"/>
      <c r="D1999" s="13" t="n"/>
      <c r="E1999" s="14" t="n"/>
      <c r="F1999" s="15" t="n"/>
      <c r="G1999" s="16">
        <f>IF(B1999="","",IFERROR(INDEX(設定!$B$5:$B$30,MATCH(B1999,設定!$A$5:$A$30,0)),"費目を確認"))</f>
        <v/>
      </c>
    </row>
    <row r="2000">
      <c r="A2000" s="10" t="n"/>
      <c r="B2000" s="11" t="n"/>
      <c r="C2000" s="12" t="n"/>
      <c r="D2000" s="13" t="n"/>
      <c r="E2000" s="14" t="n"/>
      <c r="F2000" s="15" t="n"/>
      <c r="G2000" s="16">
        <f>IF(B2000="","",IFERROR(INDEX(設定!$B$5:$B$30,MATCH(B2000,設定!$A$5:$A$30,0)),"費目を確認"))</f>
        <v/>
      </c>
    </row>
    <row r="2001">
      <c r="A2001" s="10" t="n"/>
      <c r="B2001" s="11" t="n"/>
      <c r="C2001" s="12" t="n"/>
      <c r="D2001" s="13" t="n"/>
      <c r="E2001" s="14" t="n"/>
      <c r="F2001" s="15" t="n"/>
      <c r="G2001" s="16">
        <f>IF(B2001="","",IFERROR(INDEX(設定!$B$5:$B$30,MATCH(B2001,設定!$A$5:$A$30,0)),"費目を確認"))</f>
        <v/>
      </c>
    </row>
    <row r="2002">
      <c r="A2002" s="10" t="n"/>
      <c r="B2002" s="11" t="n"/>
      <c r="C2002" s="12" t="n"/>
      <c r="D2002" s="13" t="n"/>
      <c r="E2002" s="14" t="n"/>
      <c r="F2002" s="15" t="n"/>
      <c r="G2002" s="16">
        <f>IF(B2002="","",IFERROR(INDEX(設定!$B$5:$B$30,MATCH(B2002,設定!$A$5:$A$30,0)),"費目を確認"))</f>
        <v/>
      </c>
    </row>
    <row r="2003">
      <c r="A2003" s="10" t="n"/>
      <c r="B2003" s="11" t="n"/>
      <c r="C2003" s="12" t="n"/>
      <c r="D2003" s="13" t="n"/>
      <c r="E2003" s="14" t="n"/>
      <c r="F2003" s="15" t="n"/>
      <c r="G2003" s="16">
        <f>IF(B2003="","",IFERROR(INDEX(設定!$B$5:$B$30,MATCH(B2003,設定!$A$5:$A$30,0)),"費目を確認"))</f>
        <v/>
      </c>
    </row>
    <row r="2004">
      <c r="A2004" s="10" t="n"/>
      <c r="B2004" s="11" t="n"/>
      <c r="C2004" s="12" t="n"/>
      <c r="D2004" s="13" t="n"/>
      <c r="E2004" s="14" t="n"/>
      <c r="F2004" s="15" t="n"/>
      <c r="G2004" s="16">
        <f>IF(B2004="","",IFERROR(INDEX(設定!$B$5:$B$30,MATCH(B2004,設定!$A$5:$A$30,0)),"費目を確認"))</f>
        <v/>
      </c>
    </row>
    <row r="2005">
      <c r="A2005" s="10" t="n"/>
      <c r="B2005" s="11" t="n"/>
      <c r="C2005" s="12" t="n"/>
      <c r="D2005" s="13" t="n"/>
      <c r="E2005" s="14" t="n"/>
      <c r="F2005" s="15" t="n"/>
      <c r="G2005" s="16">
        <f>IF(B2005="","",IFERROR(INDEX(設定!$B$5:$B$30,MATCH(B2005,設定!$A$5:$A$30,0)),"費目を確認"))</f>
        <v/>
      </c>
    </row>
  </sheetData>
  <sheetProtection selectLockedCells="0" selectUnlockedCells="0" sheet="1" objects="1" insertRows="0" insertHyperlinks="0" autoFilter="1" scenarios="0" formatColumns="0" deleteColumns="1" insertColumns="1" pivotTables="1" deleteRows="0" formatCells="0" formatRows="0" sort="1"/>
  <mergeCells count="4">
    <mergeCell ref="B3:C3"/>
    <mergeCell ref="A2:G2"/>
    <mergeCell ref="A1:G1"/>
    <mergeCell ref="D3:G3"/>
  </mergeCells>
  <conditionalFormatting sqref="A6:G2005">
    <cfRule type="expression" priority="1" dxfId="0">
      <formula>$G6="収入"</formula>
    </cfRule>
  </conditionalFormatting>
  <conditionalFormatting sqref="G6:G2005">
    <cfRule type="expression" priority="2" dxfId="1">
      <formula>G6="費目を確認"</formula>
    </cfRule>
  </conditionalFormatting>
  <dataValidations count="4">
    <dataValidation sqref="A6:A2005" showDropDown="0" showInputMessage="0" showErrorMessage="1" allowBlank="1" errorTitle="日付" error="2026/11/4 のように入力してください" type="date" operator="greaterThan">
      <formula1>1</formula1>
    </dataValidation>
    <dataValidation sqref="B6:B2005" showDropDown="0" showInputMessage="1" showErrorMessage="0" allowBlank="1" promptTitle="費目" prompt="リストから選んでください（費目は「設定」シートで増やせます）" type="list">
      <formula1>費目リスト</formula1>
    </dataValidation>
    <dataValidation sqref="E6:E2005" showDropDown="0" showInputMessage="0" showErrorMessage="0" allowBlank="1" type="list">
      <formula1>支払リスト</formula1>
    </dataValidation>
    <dataValidation sqref="D6:D2005" showDropDown="0" showInputMessage="0" showErrorMessage="1" allowBlank="1" errorTitle="金額" error="金額は0以上の数字で入力してください（マイナスは不要）" type="decimal" operator="greaterThanOrEqual">
      <formula1>0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5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3" customWidth="1" min="3" max="3"/>
    <col width="13" customWidth="1" min="4" max="4"/>
    <col width="13" customWidth="1" min="5" max="5"/>
    <col width="10" customWidth="1" min="6" max="6"/>
    <col width="3" customWidth="1" min="7" max="7"/>
    <col width="21" customWidth="1" min="8" max="8"/>
    <col width="13" customWidth="1" min="9" max="9"/>
    <col hidden="1" width="13" customWidth="1" min="11" max="11"/>
    <col hidden="1" width="13" customWidth="1" min="12" max="12"/>
  </cols>
  <sheetData>
    <row r="1" ht="32" customHeight="1">
      <c r="A1" s="2" t="inlineStr">
        <is>
          <t>月のまとめ</t>
        </is>
      </c>
      <c r="J1" s="1" t="n"/>
      <c r="K1" s="1" t="n"/>
      <c r="L1" s="1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>
      <c r="A3" s="17" t="inlineStr">
        <is>
          <t>対象</t>
        </is>
      </c>
      <c r="B3" s="18" t="n">
        <v>2026</v>
      </c>
      <c r="C3" s="17" t="inlineStr">
        <is>
          <t>年</t>
        </is>
      </c>
      <c r="D3" s="18" t="n">
        <v>11</v>
      </c>
      <c r="E3" s="17" t="inlineStr">
        <is>
          <t>月</t>
        </is>
      </c>
      <c r="F3" s="1" t="n"/>
      <c r="G3" s="1" t="n"/>
      <c r="H3" s="1" t="n"/>
      <c r="I3" s="1" t="n"/>
      <c r="J3" s="1" t="n"/>
      <c r="K3" s="19">
        <f>DATE(B3,D3,1)</f>
        <v/>
      </c>
      <c r="L3" s="19">
        <f>DATE(B3,D3+1,1)</f>
        <v/>
      </c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</row>
    <row r="5" ht="20" customHeight="1">
      <c r="A5" s="4" t="inlineStr">
        <is>
          <t>収入</t>
        </is>
      </c>
      <c r="B5" s="20" t="n"/>
      <c r="C5" s="4" t="inlineStr">
        <is>
          <t>支出</t>
        </is>
      </c>
      <c r="D5" s="20" t="n"/>
      <c r="E5" s="4" t="inlineStr">
        <is>
          <t>収支（収入−支出）</t>
        </is>
      </c>
      <c r="F5" s="20" t="n"/>
      <c r="G5" s="1" t="n"/>
      <c r="H5" s="4" t="inlineStr">
        <is>
          <t>予算の残り（合計）</t>
        </is>
      </c>
      <c r="I5" s="20" t="n"/>
      <c r="J5" s="1" t="n"/>
      <c r="K5" s="1" t="n"/>
      <c r="L5" s="1" t="n"/>
    </row>
    <row r="6" ht="32" customHeight="1">
      <c r="A6" s="21">
        <f>SUMIFS(入力!$D:$D,入力!$G:$G,"収入",入力!$A:$A,"&gt;="&amp;$K$3,入力!$A:$A,"&lt;"&amp;$L$3)</f>
        <v/>
      </c>
      <c r="B6" s="6" t="n"/>
      <c r="C6" s="22">
        <f>SUMIFS(入力!$D:$D,入力!$G:$G,"支出",入力!$A:$A,"&gt;="&amp;$K$3,入力!$A:$A,"&lt;"&amp;$L$3)</f>
        <v/>
      </c>
      <c r="D6" s="6" t="n"/>
      <c r="E6" s="23">
        <f>A6-C6</f>
        <v/>
      </c>
      <c r="F6" s="6" t="n"/>
      <c r="G6" s="1" t="n"/>
      <c r="H6" s="23">
        <f>SUM(E9:E34)</f>
        <v/>
      </c>
      <c r="I6" s="6" t="n"/>
      <c r="J6" s="1" t="n"/>
      <c r="K6" s="1" t="n"/>
      <c r="L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</row>
    <row r="8">
      <c r="A8" s="9" t="inlineStr">
        <is>
          <t>費目</t>
        </is>
      </c>
      <c r="B8" s="9" t="inlineStr">
        <is>
          <t>区分</t>
        </is>
      </c>
      <c r="C8" s="9" t="inlineStr">
        <is>
          <t>予算</t>
        </is>
      </c>
      <c r="D8" s="9" t="inlineStr">
        <is>
          <t>使った金額</t>
        </is>
      </c>
      <c r="E8" s="9" t="inlineStr">
        <is>
          <t>残り</t>
        </is>
      </c>
      <c r="F8" s="9" t="inlineStr">
        <is>
          <t>予算比</t>
        </is>
      </c>
      <c r="G8" s="1" t="n"/>
      <c r="H8" s="9" t="inlineStr">
        <is>
          <t>支払方法</t>
        </is>
      </c>
      <c r="I8" s="9" t="inlineStr">
        <is>
          <t>支出</t>
        </is>
      </c>
      <c r="J8" s="1" t="n"/>
      <c r="K8" s="1" t="n"/>
      <c r="L8" s="1" t="n"/>
    </row>
    <row r="9">
      <c r="A9" s="24">
        <f>IF(設定!A5="","",設定!A5)</f>
        <v/>
      </c>
      <c r="B9" s="25">
        <f>IF(A9="","",設定!B5)</f>
        <v/>
      </c>
      <c r="C9" s="26">
        <f>IF(OR(A9="",B9="収入",設定!C5=""),"",設定!C5)</f>
        <v/>
      </c>
      <c r="D9" s="27">
        <f>IF(A9="","",SUMIFS(入力!$D:$D,入力!$B:$B,A9,入力!$A:$A,"&gt;="&amp;$K$3,入力!$A:$A,"&lt;"&amp;$L$3))</f>
        <v/>
      </c>
      <c r="E9" s="28">
        <f>IF(OR(C9="",B9="収入"),"",C9-D9)</f>
        <v/>
      </c>
      <c r="F9" s="29">
        <f>IF(OR(C9="",N(C9)=0),"",D9/C9)</f>
        <v/>
      </c>
      <c r="G9" s="1" t="n"/>
      <c r="H9" s="24">
        <f>IF(設定!E5="","",設定!E5)</f>
        <v/>
      </c>
      <c r="I9" s="28">
        <f>IF(H9="","",SUMIFS(入力!$D:$D,入力!$E:$E,H9,入力!$G:$G,"支出",入力!$A:$A,"&gt;="&amp;$K$3,入力!$A:$A,"&lt;"&amp;$L$3))</f>
        <v/>
      </c>
      <c r="J9" s="1" t="n"/>
      <c r="K9" s="1" t="n"/>
      <c r="L9" s="1" t="n"/>
    </row>
    <row r="10">
      <c r="A10" s="24">
        <f>IF(設定!A6="","",設定!A6)</f>
        <v/>
      </c>
      <c r="B10" s="25">
        <f>IF(A10="","",設定!B6)</f>
        <v/>
      </c>
      <c r="C10" s="26">
        <f>IF(OR(A10="",B10="収入",設定!C6=""),"",設定!C6)</f>
        <v/>
      </c>
      <c r="D10" s="27">
        <f>IF(A10="","",SUMIFS(入力!$D:$D,入力!$B:$B,A10,入力!$A:$A,"&gt;="&amp;$K$3,入力!$A:$A,"&lt;"&amp;$L$3))</f>
        <v/>
      </c>
      <c r="E10" s="28">
        <f>IF(OR(C10="",B10="収入"),"",C10-D10)</f>
        <v/>
      </c>
      <c r="F10" s="29">
        <f>IF(OR(C10="",N(C10)=0),"",D10/C10)</f>
        <v/>
      </c>
      <c r="G10" s="1" t="n"/>
      <c r="H10" s="24">
        <f>IF(設定!E6="","",設定!E6)</f>
        <v/>
      </c>
      <c r="I10" s="28">
        <f>IF(H10="","",SUMIFS(入力!$D:$D,入力!$E:$E,H10,入力!$G:$G,"支出",入力!$A:$A,"&gt;="&amp;$K$3,入力!$A:$A,"&lt;"&amp;$L$3))</f>
        <v/>
      </c>
      <c r="J10" s="1" t="n"/>
      <c r="K10" s="1" t="n"/>
      <c r="L10" s="1" t="n"/>
    </row>
    <row r="11">
      <c r="A11" s="24">
        <f>IF(設定!A7="","",設定!A7)</f>
        <v/>
      </c>
      <c r="B11" s="25">
        <f>IF(A11="","",設定!B7)</f>
        <v/>
      </c>
      <c r="C11" s="26">
        <f>IF(OR(A11="",B11="収入",設定!C7=""),"",設定!C7)</f>
        <v/>
      </c>
      <c r="D11" s="27">
        <f>IF(A11="","",SUMIFS(入力!$D:$D,入力!$B:$B,A11,入力!$A:$A,"&gt;="&amp;$K$3,入力!$A:$A,"&lt;"&amp;$L$3))</f>
        <v/>
      </c>
      <c r="E11" s="28">
        <f>IF(OR(C11="",B11="収入"),"",C11-D11)</f>
        <v/>
      </c>
      <c r="F11" s="29">
        <f>IF(OR(C11="",N(C11)=0),"",D11/C11)</f>
        <v/>
      </c>
      <c r="G11" s="1" t="n"/>
      <c r="H11" s="24">
        <f>IF(設定!E7="","",設定!E7)</f>
        <v/>
      </c>
      <c r="I11" s="28">
        <f>IF(H11="","",SUMIFS(入力!$D:$D,入力!$E:$E,H11,入力!$G:$G,"支出",入力!$A:$A,"&gt;="&amp;$K$3,入力!$A:$A,"&lt;"&amp;$L$3))</f>
        <v/>
      </c>
      <c r="J11" s="1" t="n"/>
      <c r="K11" s="1" t="n"/>
      <c r="L11" s="1" t="n"/>
    </row>
    <row r="12">
      <c r="A12" s="24">
        <f>IF(設定!A8="","",設定!A8)</f>
        <v/>
      </c>
      <c r="B12" s="25">
        <f>IF(A12="","",設定!B8)</f>
        <v/>
      </c>
      <c r="C12" s="26">
        <f>IF(OR(A12="",B12="収入",設定!C8=""),"",設定!C8)</f>
        <v/>
      </c>
      <c r="D12" s="27">
        <f>IF(A12="","",SUMIFS(入力!$D:$D,入力!$B:$B,A12,入力!$A:$A,"&gt;="&amp;$K$3,入力!$A:$A,"&lt;"&amp;$L$3))</f>
        <v/>
      </c>
      <c r="E12" s="28">
        <f>IF(OR(C12="",B12="収入"),"",C12-D12)</f>
        <v/>
      </c>
      <c r="F12" s="29">
        <f>IF(OR(C12="",N(C12)=0),"",D12/C12)</f>
        <v/>
      </c>
      <c r="G12" s="1" t="n"/>
      <c r="H12" s="24">
        <f>IF(設定!E8="","",設定!E8)</f>
        <v/>
      </c>
      <c r="I12" s="28">
        <f>IF(H12="","",SUMIFS(入力!$D:$D,入力!$E:$E,H12,入力!$G:$G,"支出",入力!$A:$A,"&gt;="&amp;$K$3,入力!$A:$A,"&lt;"&amp;$L$3))</f>
        <v/>
      </c>
      <c r="J12" s="1" t="n"/>
      <c r="K12" s="1" t="n"/>
      <c r="L12" s="1" t="n"/>
    </row>
    <row r="13">
      <c r="A13" s="24">
        <f>IF(設定!A9="","",設定!A9)</f>
        <v/>
      </c>
      <c r="B13" s="25">
        <f>IF(A13="","",設定!B9)</f>
        <v/>
      </c>
      <c r="C13" s="26">
        <f>IF(OR(A13="",B13="収入",設定!C9=""),"",設定!C9)</f>
        <v/>
      </c>
      <c r="D13" s="27">
        <f>IF(A13="","",SUMIFS(入力!$D:$D,入力!$B:$B,A13,入力!$A:$A,"&gt;="&amp;$K$3,入力!$A:$A,"&lt;"&amp;$L$3))</f>
        <v/>
      </c>
      <c r="E13" s="28">
        <f>IF(OR(C13="",B13="収入"),"",C13-D13)</f>
        <v/>
      </c>
      <c r="F13" s="29">
        <f>IF(OR(C13="",N(C13)=0),"",D13/C13)</f>
        <v/>
      </c>
      <c r="G13" s="1" t="n"/>
      <c r="H13" s="24">
        <f>IF(設定!E9="","",設定!E9)</f>
        <v/>
      </c>
      <c r="I13" s="28">
        <f>IF(H13="","",SUMIFS(入力!$D:$D,入力!$E:$E,H13,入力!$G:$G,"支出",入力!$A:$A,"&gt;="&amp;$K$3,入力!$A:$A,"&lt;"&amp;$L$3))</f>
        <v/>
      </c>
      <c r="J13" s="1" t="n"/>
      <c r="K13" s="1" t="n"/>
      <c r="L13" s="1" t="n"/>
    </row>
    <row r="14">
      <c r="A14" s="24">
        <f>IF(設定!A10="","",設定!A10)</f>
        <v/>
      </c>
      <c r="B14" s="25">
        <f>IF(A14="","",設定!B10)</f>
        <v/>
      </c>
      <c r="C14" s="26">
        <f>IF(OR(A14="",B14="収入",設定!C10=""),"",設定!C10)</f>
        <v/>
      </c>
      <c r="D14" s="27">
        <f>IF(A14="","",SUMIFS(入力!$D:$D,入力!$B:$B,A14,入力!$A:$A,"&gt;="&amp;$K$3,入力!$A:$A,"&lt;"&amp;$L$3))</f>
        <v/>
      </c>
      <c r="E14" s="28">
        <f>IF(OR(C14="",B14="収入"),"",C14-D14)</f>
        <v/>
      </c>
      <c r="F14" s="29">
        <f>IF(OR(C14="",N(C14)=0),"",D14/C14)</f>
        <v/>
      </c>
      <c r="G14" s="1" t="n"/>
      <c r="H14" s="24">
        <f>IF(設定!E10="","",設定!E10)</f>
        <v/>
      </c>
      <c r="I14" s="28">
        <f>IF(H14="","",SUMIFS(入力!$D:$D,入力!$E:$E,H14,入力!$G:$G,"支出",入力!$A:$A,"&gt;="&amp;$K$3,入力!$A:$A,"&lt;"&amp;$L$3))</f>
        <v/>
      </c>
      <c r="J14" s="1" t="n"/>
      <c r="K14" s="1" t="n"/>
      <c r="L14" s="1" t="n"/>
    </row>
    <row r="15">
      <c r="A15" s="24">
        <f>IF(設定!A11="","",設定!A11)</f>
        <v/>
      </c>
      <c r="B15" s="25">
        <f>IF(A15="","",設定!B11)</f>
        <v/>
      </c>
      <c r="C15" s="26">
        <f>IF(OR(A15="",B15="収入",設定!C11=""),"",設定!C11)</f>
        <v/>
      </c>
      <c r="D15" s="27">
        <f>IF(A15="","",SUMIFS(入力!$D:$D,入力!$B:$B,A15,入力!$A:$A,"&gt;="&amp;$K$3,入力!$A:$A,"&lt;"&amp;$L$3))</f>
        <v/>
      </c>
      <c r="E15" s="28">
        <f>IF(OR(C15="",B15="収入"),"",C15-D15)</f>
        <v/>
      </c>
      <c r="F15" s="29">
        <f>IF(OR(C15="",N(C15)=0),"",D15/C15)</f>
        <v/>
      </c>
      <c r="G15" s="1" t="n"/>
      <c r="H15" s="24">
        <f>IF(設定!E11="","",設定!E11)</f>
        <v/>
      </c>
      <c r="I15" s="28">
        <f>IF(H15="","",SUMIFS(入力!$D:$D,入力!$E:$E,H15,入力!$G:$G,"支出",入力!$A:$A,"&gt;="&amp;$K$3,入力!$A:$A,"&lt;"&amp;$L$3))</f>
        <v/>
      </c>
      <c r="J15" s="1" t="n"/>
      <c r="K15" s="1" t="n"/>
      <c r="L15" s="1" t="n"/>
    </row>
    <row r="16">
      <c r="A16" s="24">
        <f>IF(設定!A12="","",設定!A12)</f>
        <v/>
      </c>
      <c r="B16" s="25">
        <f>IF(A16="","",設定!B12)</f>
        <v/>
      </c>
      <c r="C16" s="26">
        <f>IF(OR(A16="",B16="収入",設定!C12=""),"",設定!C12)</f>
        <v/>
      </c>
      <c r="D16" s="27">
        <f>IF(A16="","",SUMIFS(入力!$D:$D,入力!$B:$B,A16,入力!$A:$A,"&gt;="&amp;$K$3,入力!$A:$A,"&lt;"&amp;$L$3))</f>
        <v/>
      </c>
      <c r="E16" s="28">
        <f>IF(OR(C16="",B16="収入"),"",C16-D16)</f>
        <v/>
      </c>
      <c r="F16" s="29">
        <f>IF(OR(C16="",N(C16)=0),"",D16/C16)</f>
        <v/>
      </c>
      <c r="G16" s="1" t="n"/>
      <c r="H16" s="24">
        <f>IF(設定!E12="","",設定!E12)</f>
        <v/>
      </c>
      <c r="I16" s="28">
        <f>IF(H16="","",SUMIFS(入力!$D:$D,入力!$E:$E,H16,入力!$G:$G,"支出",入力!$A:$A,"&gt;="&amp;$K$3,入力!$A:$A,"&lt;"&amp;$L$3))</f>
        <v/>
      </c>
      <c r="J16" s="1" t="n"/>
      <c r="K16" s="1" t="n"/>
      <c r="L16" s="1" t="n"/>
    </row>
    <row r="17">
      <c r="A17" s="24">
        <f>IF(設定!A13="","",設定!A13)</f>
        <v/>
      </c>
      <c r="B17" s="25">
        <f>IF(A17="","",設定!B13)</f>
        <v/>
      </c>
      <c r="C17" s="26">
        <f>IF(OR(A17="",B17="収入",設定!C13=""),"",設定!C13)</f>
        <v/>
      </c>
      <c r="D17" s="27">
        <f>IF(A17="","",SUMIFS(入力!$D:$D,入力!$B:$B,A17,入力!$A:$A,"&gt;="&amp;$K$3,入力!$A:$A,"&lt;"&amp;$L$3))</f>
        <v/>
      </c>
      <c r="E17" s="28">
        <f>IF(OR(C17="",B17="収入"),"",C17-D17)</f>
        <v/>
      </c>
      <c r="F17" s="29">
        <f>IF(OR(C17="",N(C17)=0),"",D17/C17)</f>
        <v/>
      </c>
      <c r="G17" s="1" t="n"/>
      <c r="H17" s="1" t="n"/>
      <c r="I17" s="1" t="n"/>
      <c r="J17" s="1" t="n"/>
      <c r="K17" s="1" t="n"/>
      <c r="L17" s="1" t="n"/>
    </row>
    <row r="18">
      <c r="A18" s="24">
        <f>IF(設定!A14="","",設定!A14)</f>
        <v/>
      </c>
      <c r="B18" s="25">
        <f>IF(A18="","",設定!B14)</f>
        <v/>
      </c>
      <c r="C18" s="26">
        <f>IF(OR(A18="",B18="収入",設定!C14=""),"",設定!C14)</f>
        <v/>
      </c>
      <c r="D18" s="27">
        <f>IF(A18="","",SUMIFS(入力!$D:$D,入力!$B:$B,A18,入力!$A:$A,"&gt;="&amp;$K$3,入力!$A:$A,"&lt;"&amp;$L$3))</f>
        <v/>
      </c>
      <c r="E18" s="28">
        <f>IF(OR(C18="",B18="収入"),"",C18-D18)</f>
        <v/>
      </c>
      <c r="F18" s="29">
        <f>IF(OR(C18="",N(C18)=0),"",D18/C18)</f>
        <v/>
      </c>
      <c r="G18" s="1" t="n"/>
      <c r="H18" s="1" t="n"/>
      <c r="I18" s="1" t="n"/>
      <c r="J18" s="1" t="n"/>
      <c r="K18" s="1" t="n"/>
      <c r="L18" s="1" t="n"/>
    </row>
    <row r="19">
      <c r="A19" s="24">
        <f>IF(設定!A15="","",設定!A15)</f>
        <v/>
      </c>
      <c r="B19" s="25">
        <f>IF(A19="","",設定!B15)</f>
        <v/>
      </c>
      <c r="C19" s="26">
        <f>IF(OR(A19="",B19="収入",設定!C15=""),"",設定!C15)</f>
        <v/>
      </c>
      <c r="D19" s="27">
        <f>IF(A19="","",SUMIFS(入力!$D:$D,入力!$B:$B,A19,入力!$A:$A,"&gt;="&amp;$K$3,入力!$A:$A,"&lt;"&amp;$L$3))</f>
        <v/>
      </c>
      <c r="E19" s="28">
        <f>IF(OR(C19="",B19="収入"),"",C19-D19)</f>
        <v/>
      </c>
      <c r="F19" s="29">
        <f>IF(OR(C19="",N(C19)=0),"",D19/C19)</f>
        <v/>
      </c>
      <c r="G19" s="1" t="n"/>
      <c r="H19" s="1" t="n"/>
      <c r="I19" s="1" t="n"/>
      <c r="J19" s="1" t="n"/>
      <c r="K19" s="1" t="n"/>
      <c r="L19" s="1" t="n"/>
    </row>
    <row r="20">
      <c r="A20" s="24">
        <f>IF(設定!A16="","",設定!A16)</f>
        <v/>
      </c>
      <c r="B20" s="25">
        <f>IF(A20="","",設定!B16)</f>
        <v/>
      </c>
      <c r="C20" s="26">
        <f>IF(OR(A20="",B20="収入",設定!C16=""),"",設定!C16)</f>
        <v/>
      </c>
      <c r="D20" s="27">
        <f>IF(A20="","",SUMIFS(入力!$D:$D,入力!$B:$B,A20,入力!$A:$A,"&gt;="&amp;$K$3,入力!$A:$A,"&lt;"&amp;$L$3))</f>
        <v/>
      </c>
      <c r="E20" s="28">
        <f>IF(OR(C20="",B20="収入"),"",C20-D20)</f>
        <v/>
      </c>
      <c r="F20" s="29">
        <f>IF(OR(C20="",N(C20)=0),"",D20/C20)</f>
        <v/>
      </c>
      <c r="G20" s="1" t="n"/>
      <c r="H20" s="1" t="n"/>
      <c r="I20" s="1" t="n"/>
      <c r="J20" s="1" t="n"/>
      <c r="K20" s="1" t="n"/>
      <c r="L20" s="1" t="n"/>
    </row>
    <row r="21">
      <c r="A21" s="24">
        <f>IF(設定!A17="","",設定!A17)</f>
        <v/>
      </c>
      <c r="B21" s="25">
        <f>IF(A21="","",設定!B17)</f>
        <v/>
      </c>
      <c r="C21" s="26">
        <f>IF(OR(A21="",B21="収入",設定!C17=""),"",設定!C17)</f>
        <v/>
      </c>
      <c r="D21" s="27">
        <f>IF(A21="","",SUMIFS(入力!$D:$D,入力!$B:$B,A21,入力!$A:$A,"&gt;="&amp;$K$3,入力!$A:$A,"&lt;"&amp;$L$3))</f>
        <v/>
      </c>
      <c r="E21" s="28">
        <f>IF(OR(C21="",B21="収入"),"",C21-D21)</f>
        <v/>
      </c>
      <c r="F21" s="29">
        <f>IF(OR(C21="",N(C21)=0),"",D21/C21)</f>
        <v/>
      </c>
      <c r="G21" s="1" t="n"/>
      <c r="H21" s="1" t="n"/>
      <c r="I21" s="1" t="n"/>
      <c r="J21" s="1" t="n"/>
      <c r="K21" s="1" t="n"/>
      <c r="L21" s="1" t="n"/>
    </row>
    <row r="22">
      <c r="A22" s="24">
        <f>IF(設定!A18="","",設定!A18)</f>
        <v/>
      </c>
      <c r="B22" s="25">
        <f>IF(A22="","",設定!B18)</f>
        <v/>
      </c>
      <c r="C22" s="26">
        <f>IF(OR(A22="",B22="収入",設定!C18=""),"",設定!C18)</f>
        <v/>
      </c>
      <c r="D22" s="27">
        <f>IF(A22="","",SUMIFS(入力!$D:$D,入力!$B:$B,A22,入力!$A:$A,"&gt;="&amp;$K$3,入力!$A:$A,"&lt;"&amp;$L$3))</f>
        <v/>
      </c>
      <c r="E22" s="28">
        <f>IF(OR(C22="",B22="収入"),"",C22-D22)</f>
        <v/>
      </c>
      <c r="F22" s="29">
        <f>IF(OR(C22="",N(C22)=0),"",D22/C22)</f>
        <v/>
      </c>
      <c r="G22" s="1" t="n"/>
      <c r="H22" s="1" t="n"/>
      <c r="I22" s="1" t="n"/>
      <c r="J22" s="1" t="n"/>
      <c r="K22" s="1" t="n"/>
      <c r="L22" s="1" t="n"/>
    </row>
    <row r="23">
      <c r="A23" s="24">
        <f>IF(設定!A19="","",設定!A19)</f>
        <v/>
      </c>
      <c r="B23" s="25">
        <f>IF(A23="","",設定!B19)</f>
        <v/>
      </c>
      <c r="C23" s="26">
        <f>IF(OR(A23="",B23="収入",設定!C19=""),"",設定!C19)</f>
        <v/>
      </c>
      <c r="D23" s="27">
        <f>IF(A23="","",SUMIFS(入力!$D:$D,入力!$B:$B,A23,入力!$A:$A,"&gt;="&amp;$K$3,入力!$A:$A,"&lt;"&amp;$L$3))</f>
        <v/>
      </c>
      <c r="E23" s="28">
        <f>IF(OR(C23="",B23="収入"),"",C23-D23)</f>
        <v/>
      </c>
      <c r="F23" s="29">
        <f>IF(OR(C23="",N(C23)=0),"",D23/C23)</f>
        <v/>
      </c>
      <c r="G23" s="1" t="n"/>
      <c r="H23" s="1" t="n"/>
      <c r="I23" s="1" t="n"/>
      <c r="J23" s="1" t="n"/>
      <c r="K23" s="1" t="n"/>
      <c r="L23" s="1" t="n"/>
    </row>
    <row r="24">
      <c r="A24" s="24">
        <f>IF(設定!A20="","",設定!A20)</f>
        <v/>
      </c>
      <c r="B24" s="25">
        <f>IF(A24="","",設定!B20)</f>
        <v/>
      </c>
      <c r="C24" s="26">
        <f>IF(OR(A24="",B24="収入",設定!C20=""),"",設定!C20)</f>
        <v/>
      </c>
      <c r="D24" s="27">
        <f>IF(A24="","",SUMIFS(入力!$D:$D,入力!$B:$B,A24,入力!$A:$A,"&gt;="&amp;$K$3,入力!$A:$A,"&lt;"&amp;$L$3))</f>
        <v/>
      </c>
      <c r="E24" s="28">
        <f>IF(OR(C24="",B24="収入"),"",C24-D24)</f>
        <v/>
      </c>
      <c r="F24" s="29">
        <f>IF(OR(C24="",N(C24)=0),"",D24/C24)</f>
        <v/>
      </c>
      <c r="G24" s="1" t="n"/>
      <c r="H24" s="1" t="n"/>
      <c r="I24" s="1" t="n"/>
      <c r="J24" s="1" t="n"/>
      <c r="K24" s="1" t="n"/>
      <c r="L24" s="1" t="n"/>
    </row>
    <row r="25">
      <c r="A25" s="24">
        <f>IF(設定!A21="","",設定!A21)</f>
        <v/>
      </c>
      <c r="B25" s="25">
        <f>IF(A25="","",設定!B21)</f>
        <v/>
      </c>
      <c r="C25" s="26">
        <f>IF(OR(A25="",B25="収入",設定!C21=""),"",設定!C21)</f>
        <v/>
      </c>
      <c r="D25" s="27">
        <f>IF(A25="","",SUMIFS(入力!$D:$D,入力!$B:$B,A25,入力!$A:$A,"&gt;="&amp;$K$3,入力!$A:$A,"&lt;"&amp;$L$3))</f>
        <v/>
      </c>
      <c r="E25" s="28">
        <f>IF(OR(C25="",B25="収入"),"",C25-D25)</f>
        <v/>
      </c>
      <c r="F25" s="29">
        <f>IF(OR(C25="",N(C25)=0),"",D25/C25)</f>
        <v/>
      </c>
      <c r="G25" s="1" t="n"/>
      <c r="H25" s="1" t="n"/>
      <c r="I25" s="1" t="n"/>
      <c r="J25" s="1" t="n"/>
      <c r="K25" s="1" t="n"/>
      <c r="L25" s="1" t="n"/>
    </row>
    <row r="26">
      <c r="A26" s="24">
        <f>IF(設定!A22="","",設定!A22)</f>
        <v/>
      </c>
      <c r="B26" s="25">
        <f>IF(A26="","",設定!B22)</f>
        <v/>
      </c>
      <c r="C26" s="26">
        <f>IF(OR(A26="",B26="収入",設定!C22=""),"",設定!C22)</f>
        <v/>
      </c>
      <c r="D26" s="27">
        <f>IF(A26="","",SUMIFS(入力!$D:$D,入力!$B:$B,A26,入力!$A:$A,"&gt;="&amp;$K$3,入力!$A:$A,"&lt;"&amp;$L$3))</f>
        <v/>
      </c>
      <c r="E26" s="28">
        <f>IF(OR(C26="",B26="収入"),"",C26-D26)</f>
        <v/>
      </c>
      <c r="F26" s="29">
        <f>IF(OR(C26="",N(C26)=0),"",D26/C26)</f>
        <v/>
      </c>
      <c r="G26" s="1" t="n"/>
      <c r="H26" s="1" t="n"/>
      <c r="I26" s="1" t="n"/>
      <c r="J26" s="1" t="n"/>
      <c r="K26" s="1" t="n"/>
      <c r="L26" s="1" t="n"/>
    </row>
    <row r="27">
      <c r="A27" s="24">
        <f>IF(設定!A23="","",設定!A23)</f>
        <v/>
      </c>
      <c r="B27" s="25">
        <f>IF(A27="","",設定!B23)</f>
        <v/>
      </c>
      <c r="C27" s="26">
        <f>IF(OR(A27="",B27="収入",設定!C23=""),"",設定!C23)</f>
        <v/>
      </c>
      <c r="D27" s="27">
        <f>IF(A27="","",SUMIFS(入力!$D:$D,入力!$B:$B,A27,入力!$A:$A,"&gt;="&amp;$K$3,入力!$A:$A,"&lt;"&amp;$L$3))</f>
        <v/>
      </c>
      <c r="E27" s="28">
        <f>IF(OR(C27="",B27="収入"),"",C27-D27)</f>
        <v/>
      </c>
      <c r="F27" s="29">
        <f>IF(OR(C27="",N(C27)=0),"",D27/C27)</f>
        <v/>
      </c>
      <c r="G27" s="1" t="n"/>
      <c r="H27" s="1" t="n"/>
      <c r="I27" s="1" t="n"/>
      <c r="J27" s="1" t="n"/>
      <c r="K27" s="1" t="n"/>
      <c r="L27" s="1" t="n"/>
    </row>
    <row r="28">
      <c r="A28" s="24">
        <f>IF(設定!A24="","",設定!A24)</f>
        <v/>
      </c>
      <c r="B28" s="25">
        <f>IF(A28="","",設定!B24)</f>
        <v/>
      </c>
      <c r="C28" s="26">
        <f>IF(OR(A28="",B28="収入",設定!C24=""),"",設定!C24)</f>
        <v/>
      </c>
      <c r="D28" s="27">
        <f>IF(A28="","",SUMIFS(入力!$D:$D,入力!$B:$B,A28,入力!$A:$A,"&gt;="&amp;$K$3,入力!$A:$A,"&lt;"&amp;$L$3))</f>
        <v/>
      </c>
      <c r="E28" s="28">
        <f>IF(OR(C28="",B28="収入"),"",C28-D28)</f>
        <v/>
      </c>
      <c r="F28" s="29">
        <f>IF(OR(C28="",N(C28)=0),"",D28/C28)</f>
        <v/>
      </c>
      <c r="G28" s="1" t="n"/>
      <c r="H28" s="1" t="n"/>
      <c r="I28" s="1" t="n"/>
      <c r="J28" s="1" t="n"/>
      <c r="K28" s="1" t="n"/>
      <c r="L28" s="1" t="n"/>
    </row>
    <row r="29">
      <c r="A29" s="24">
        <f>IF(設定!A25="","",設定!A25)</f>
        <v/>
      </c>
      <c r="B29" s="25">
        <f>IF(A29="","",設定!B25)</f>
        <v/>
      </c>
      <c r="C29" s="26">
        <f>IF(OR(A29="",B29="収入",設定!C25=""),"",設定!C25)</f>
        <v/>
      </c>
      <c r="D29" s="27">
        <f>IF(A29="","",SUMIFS(入力!$D:$D,入力!$B:$B,A29,入力!$A:$A,"&gt;="&amp;$K$3,入力!$A:$A,"&lt;"&amp;$L$3))</f>
        <v/>
      </c>
      <c r="E29" s="28">
        <f>IF(OR(C29="",B29="収入"),"",C29-D29)</f>
        <v/>
      </c>
      <c r="F29" s="29">
        <f>IF(OR(C29="",N(C29)=0),"",D29/C29)</f>
        <v/>
      </c>
      <c r="G29" s="1" t="n"/>
      <c r="H29" s="1" t="n"/>
      <c r="I29" s="1" t="n"/>
      <c r="J29" s="1" t="n"/>
      <c r="K29" s="1" t="n"/>
      <c r="L29" s="1" t="n"/>
    </row>
    <row r="30">
      <c r="A30" s="24">
        <f>IF(設定!A26="","",設定!A26)</f>
        <v/>
      </c>
      <c r="B30" s="25">
        <f>IF(A30="","",設定!B26)</f>
        <v/>
      </c>
      <c r="C30" s="26">
        <f>IF(OR(A30="",B30="収入",設定!C26=""),"",設定!C26)</f>
        <v/>
      </c>
      <c r="D30" s="27">
        <f>IF(A30="","",SUMIFS(入力!$D:$D,入力!$B:$B,A30,入力!$A:$A,"&gt;="&amp;$K$3,入力!$A:$A,"&lt;"&amp;$L$3))</f>
        <v/>
      </c>
      <c r="E30" s="28">
        <f>IF(OR(C30="",B30="収入"),"",C30-D30)</f>
        <v/>
      </c>
      <c r="F30" s="29">
        <f>IF(OR(C30="",N(C30)=0),"",D30/C30)</f>
        <v/>
      </c>
      <c r="G30" s="1" t="n"/>
      <c r="H30" s="1" t="n"/>
      <c r="I30" s="1" t="n"/>
      <c r="J30" s="1" t="n"/>
      <c r="K30" s="1" t="n"/>
      <c r="L30" s="1" t="n"/>
    </row>
    <row r="31">
      <c r="A31" s="24">
        <f>IF(設定!A27="","",設定!A27)</f>
        <v/>
      </c>
      <c r="B31" s="25">
        <f>IF(A31="","",設定!B27)</f>
        <v/>
      </c>
      <c r="C31" s="26">
        <f>IF(OR(A31="",B31="収入",設定!C27=""),"",設定!C27)</f>
        <v/>
      </c>
      <c r="D31" s="27">
        <f>IF(A31="","",SUMIFS(入力!$D:$D,入力!$B:$B,A31,入力!$A:$A,"&gt;="&amp;$K$3,入力!$A:$A,"&lt;"&amp;$L$3))</f>
        <v/>
      </c>
      <c r="E31" s="28">
        <f>IF(OR(C31="",B31="収入"),"",C31-D31)</f>
        <v/>
      </c>
      <c r="F31" s="29">
        <f>IF(OR(C31="",N(C31)=0),"",D31/C31)</f>
        <v/>
      </c>
      <c r="G31" s="1" t="n"/>
      <c r="H31" s="1" t="n"/>
      <c r="I31" s="1" t="n"/>
      <c r="J31" s="1" t="n"/>
      <c r="K31" s="1" t="n"/>
      <c r="L31" s="1" t="n"/>
    </row>
    <row r="32">
      <c r="A32" s="24">
        <f>IF(設定!A28="","",設定!A28)</f>
        <v/>
      </c>
      <c r="B32" s="25">
        <f>IF(A32="","",設定!B28)</f>
        <v/>
      </c>
      <c r="C32" s="26">
        <f>IF(OR(A32="",B32="収入",設定!C28=""),"",設定!C28)</f>
        <v/>
      </c>
      <c r="D32" s="27">
        <f>IF(A32="","",SUMIFS(入力!$D:$D,入力!$B:$B,A32,入力!$A:$A,"&gt;="&amp;$K$3,入力!$A:$A,"&lt;"&amp;$L$3))</f>
        <v/>
      </c>
      <c r="E32" s="28">
        <f>IF(OR(C32="",B32="収入"),"",C32-D32)</f>
        <v/>
      </c>
      <c r="F32" s="29">
        <f>IF(OR(C32="",N(C32)=0),"",D32/C32)</f>
        <v/>
      </c>
      <c r="G32" s="1" t="n"/>
      <c r="H32" s="1" t="n"/>
      <c r="I32" s="1" t="n"/>
      <c r="J32" s="1" t="n"/>
      <c r="K32" s="1" t="n"/>
      <c r="L32" s="1" t="n"/>
    </row>
    <row r="33">
      <c r="A33" s="24">
        <f>IF(設定!A29="","",設定!A29)</f>
        <v/>
      </c>
      <c r="B33" s="25">
        <f>IF(A33="","",設定!B29)</f>
        <v/>
      </c>
      <c r="C33" s="26">
        <f>IF(OR(A33="",B33="収入",設定!C29=""),"",設定!C29)</f>
        <v/>
      </c>
      <c r="D33" s="27">
        <f>IF(A33="","",SUMIFS(入力!$D:$D,入力!$B:$B,A33,入力!$A:$A,"&gt;="&amp;$K$3,入力!$A:$A,"&lt;"&amp;$L$3))</f>
        <v/>
      </c>
      <c r="E33" s="28">
        <f>IF(OR(C33="",B33="収入"),"",C33-D33)</f>
        <v/>
      </c>
      <c r="F33" s="29">
        <f>IF(OR(C33="",N(C33)=0),"",D33/C33)</f>
        <v/>
      </c>
      <c r="G33" s="1" t="n"/>
      <c r="H33" s="1" t="n"/>
      <c r="I33" s="1" t="n"/>
      <c r="J33" s="1" t="n"/>
      <c r="K33" s="1" t="n"/>
      <c r="L33" s="1" t="n"/>
    </row>
    <row r="34">
      <c r="A34" s="24">
        <f>IF(設定!A30="","",設定!A30)</f>
        <v/>
      </c>
      <c r="B34" s="25">
        <f>IF(A34="","",設定!B30)</f>
        <v/>
      </c>
      <c r="C34" s="26">
        <f>IF(OR(A34="",B34="収入",設定!C30=""),"",設定!C30)</f>
        <v/>
      </c>
      <c r="D34" s="27">
        <f>IF(A34="","",SUMIFS(入力!$D:$D,入力!$B:$B,A34,入力!$A:$A,"&gt;="&amp;$K$3,入力!$A:$A,"&lt;"&amp;$L$3))</f>
        <v/>
      </c>
      <c r="E34" s="28">
        <f>IF(OR(C34="",B34="収入"),"",C34-D34)</f>
        <v/>
      </c>
      <c r="F34" s="29">
        <f>IF(OR(C34="",N(C34)=0),"",D34/C34)</f>
        <v/>
      </c>
      <c r="G34" s="1" t="n"/>
      <c r="H34" s="1" t="n"/>
      <c r="I34" s="1" t="n"/>
      <c r="J34" s="1" t="n"/>
      <c r="K34" s="1" t="n"/>
      <c r="L34" s="1" t="n"/>
    </row>
    <row r="35">
      <c r="A35" s="30" t="inlineStr">
        <is>
          <t>※ 予算比が80%以上で黄色、100%を超えると赤になります。</t>
        </is>
      </c>
      <c r="G35" s="1" t="n"/>
      <c r="H35" s="1" t="n"/>
      <c r="I35" s="1" t="n"/>
      <c r="J35" s="1" t="n"/>
      <c r="K35" s="1" t="n"/>
      <c r="L35" s="1" t="n"/>
    </row>
  </sheetData>
  <sheetProtection selectLockedCells="0" selectUnlockedCells="0" sheet="1" objects="1" insertRows="0" insertHyperlinks="0" autoFilter="1" scenarios="0" formatColumns="0" deleteColumns="1" insertColumns="1" pivotTables="1" deleteRows="0" formatCells="0" formatRows="0" sort="1"/>
  <mergeCells count="10">
    <mergeCell ref="E6:F6"/>
    <mergeCell ref="C6:D6"/>
    <mergeCell ref="H6:I6"/>
    <mergeCell ref="C5:D5"/>
    <mergeCell ref="A5:B5"/>
    <mergeCell ref="A1:I1"/>
    <mergeCell ref="E5:F5"/>
    <mergeCell ref="H5:I5"/>
    <mergeCell ref="A35:F35"/>
    <mergeCell ref="A6:B6"/>
  </mergeCells>
  <conditionalFormatting sqref="A9:F34">
    <cfRule type="expression" priority="1" dxfId="2">
      <formula>AND($F9&lt;&gt;"",$F9&gt;1)</formula>
    </cfRule>
    <cfRule type="expression" priority="2" dxfId="3">
      <formula>AND($F9&lt;&gt;"",$F9&gt;=0.8,$F9&lt;=1)</formula>
    </cfRule>
    <cfRule type="expression" priority="3" dxfId="0">
      <formula>$B9="収入"</formula>
    </cfRule>
  </conditionalFormatting>
  <conditionalFormatting sqref="F9:F34">
    <cfRule type="expression" priority="4" dxfId="4">
      <formula>AND($F9&lt;&gt;"",$F9&gt;1)</formula>
    </cfRule>
  </conditionalFormatting>
  <dataValidations count="1">
    <dataValidation sqref="D3" showDropDown="0" showInputMessage="0" showErrorMessage="1" allowBlank="0" error="1〜12で入力してください" type="whole" operator="between">
      <formula1>1</formula1>
      <formula2>12</formula2>
    </dataValidation>
  </dataValidations>
  <pageMargins left="0.75" right="0.75" top="1" bottom="1" header="0.5" footer="0.5"/>
  <pageSetup orientation="portrait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3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</cols>
  <sheetData>
    <row r="1" ht="32" customHeight="1">
      <c r="A1" s="2" t="inlineStr">
        <is>
          <t>1年のまとめ</t>
        </is>
      </c>
      <c r="O1" s="1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</row>
    <row r="3">
      <c r="A3" s="17" t="inlineStr">
        <is>
          <t>対象の年</t>
        </is>
      </c>
      <c r="B3" s="18" t="n">
        <v>2026</v>
      </c>
      <c r="C3" s="17" t="inlineStr">
        <is>
          <t>年</t>
        </is>
      </c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</row>
    <row r="5">
      <c r="A5" s="9" t="inlineStr">
        <is>
          <t>費目</t>
        </is>
      </c>
      <c r="B5" s="9" t="inlineStr">
        <is>
          <t>1月</t>
        </is>
      </c>
      <c r="C5" s="9" t="inlineStr">
        <is>
          <t>2月</t>
        </is>
      </c>
      <c r="D5" s="9" t="inlineStr">
        <is>
          <t>3月</t>
        </is>
      </c>
      <c r="E5" s="9" t="inlineStr">
        <is>
          <t>4月</t>
        </is>
      </c>
      <c r="F5" s="9" t="inlineStr">
        <is>
          <t>5月</t>
        </is>
      </c>
      <c r="G5" s="9" t="inlineStr">
        <is>
          <t>6月</t>
        </is>
      </c>
      <c r="H5" s="9" t="inlineStr">
        <is>
          <t>7月</t>
        </is>
      </c>
      <c r="I5" s="9" t="inlineStr">
        <is>
          <t>8月</t>
        </is>
      </c>
      <c r="J5" s="9" t="inlineStr">
        <is>
          <t>9月</t>
        </is>
      </c>
      <c r="K5" s="9" t="inlineStr">
        <is>
          <t>10月</t>
        </is>
      </c>
      <c r="L5" s="9" t="inlineStr">
        <is>
          <t>11月</t>
        </is>
      </c>
      <c r="M5" s="9" t="inlineStr">
        <is>
          <t>12月</t>
        </is>
      </c>
      <c r="N5" s="9" t="inlineStr">
        <is>
          <t>合計</t>
        </is>
      </c>
      <c r="O5" s="9" t="inlineStr">
        <is>
          <t>月平均</t>
        </is>
      </c>
    </row>
    <row r="6">
      <c r="A6" s="24">
        <f>IF(設定!A5="","",設定!A5)</f>
        <v/>
      </c>
      <c r="B6" s="31">
        <f>IF($A6="","",SUMIFS(入力!$D:$D,入力!$B:$B,$A6,入力!$A:$A,"&gt;="&amp;DATE($B$3,1,1),入力!$A:$A,"&lt;"&amp;DATE($B$3,2,1)))</f>
        <v/>
      </c>
      <c r="C6" s="31">
        <f>IF($A6="","",SUMIFS(入力!$D:$D,入力!$B:$B,$A6,入力!$A:$A,"&gt;="&amp;DATE($B$3,2,1),入力!$A:$A,"&lt;"&amp;DATE($B$3,3,1)))</f>
        <v/>
      </c>
      <c r="D6" s="31">
        <f>IF($A6="","",SUMIFS(入力!$D:$D,入力!$B:$B,$A6,入力!$A:$A,"&gt;="&amp;DATE($B$3,3,1),入力!$A:$A,"&lt;"&amp;DATE($B$3,4,1)))</f>
        <v/>
      </c>
      <c r="E6" s="31">
        <f>IF($A6="","",SUMIFS(入力!$D:$D,入力!$B:$B,$A6,入力!$A:$A,"&gt;="&amp;DATE($B$3,4,1),入力!$A:$A,"&lt;"&amp;DATE($B$3,5,1)))</f>
        <v/>
      </c>
      <c r="F6" s="31">
        <f>IF($A6="","",SUMIFS(入力!$D:$D,入力!$B:$B,$A6,入力!$A:$A,"&gt;="&amp;DATE($B$3,5,1),入力!$A:$A,"&lt;"&amp;DATE($B$3,6,1)))</f>
        <v/>
      </c>
      <c r="G6" s="31">
        <f>IF($A6="","",SUMIFS(入力!$D:$D,入力!$B:$B,$A6,入力!$A:$A,"&gt;="&amp;DATE($B$3,6,1),入力!$A:$A,"&lt;"&amp;DATE($B$3,7,1)))</f>
        <v/>
      </c>
      <c r="H6" s="31">
        <f>IF($A6="","",SUMIFS(入力!$D:$D,入力!$B:$B,$A6,入力!$A:$A,"&gt;="&amp;DATE($B$3,7,1),入力!$A:$A,"&lt;"&amp;DATE($B$3,8,1)))</f>
        <v/>
      </c>
      <c r="I6" s="31">
        <f>IF($A6="","",SUMIFS(入力!$D:$D,入力!$B:$B,$A6,入力!$A:$A,"&gt;="&amp;DATE($B$3,8,1),入力!$A:$A,"&lt;"&amp;DATE($B$3,9,1)))</f>
        <v/>
      </c>
      <c r="J6" s="31">
        <f>IF($A6="","",SUMIFS(入力!$D:$D,入力!$B:$B,$A6,入力!$A:$A,"&gt;="&amp;DATE($B$3,9,1),入力!$A:$A,"&lt;"&amp;DATE($B$3,10,1)))</f>
        <v/>
      </c>
      <c r="K6" s="31">
        <f>IF($A6="","",SUMIFS(入力!$D:$D,入力!$B:$B,$A6,入力!$A:$A,"&gt;="&amp;DATE($B$3,10,1),入力!$A:$A,"&lt;"&amp;DATE($B$3,11,1)))</f>
        <v/>
      </c>
      <c r="L6" s="31">
        <f>IF($A6="","",SUMIFS(入力!$D:$D,入力!$B:$B,$A6,入力!$A:$A,"&gt;="&amp;DATE($B$3,11,1),入力!$A:$A,"&lt;"&amp;DATE($B$3,12,1)))</f>
        <v/>
      </c>
      <c r="M6" s="31">
        <f>IF($A6="","",SUMIFS(入力!$D:$D,入力!$B:$B,$A6,入力!$A:$A,"&gt;="&amp;DATE($B$3,12,1),入力!$A:$A,"&lt;"&amp;DATE($B$3,13,1)))</f>
        <v/>
      </c>
      <c r="N6" s="32">
        <f>IF(A6="","",SUM(B6:M6))</f>
        <v/>
      </c>
      <c r="O6" s="31">
        <f>IF(A6="","",N6/12)</f>
        <v/>
      </c>
    </row>
    <row r="7">
      <c r="A7" s="24">
        <f>IF(設定!A6="","",設定!A6)</f>
        <v/>
      </c>
      <c r="B7" s="31">
        <f>IF($A7="","",SUMIFS(入力!$D:$D,入力!$B:$B,$A7,入力!$A:$A,"&gt;="&amp;DATE($B$3,1,1),入力!$A:$A,"&lt;"&amp;DATE($B$3,2,1)))</f>
        <v/>
      </c>
      <c r="C7" s="31">
        <f>IF($A7="","",SUMIFS(入力!$D:$D,入力!$B:$B,$A7,入力!$A:$A,"&gt;="&amp;DATE($B$3,2,1),入力!$A:$A,"&lt;"&amp;DATE($B$3,3,1)))</f>
        <v/>
      </c>
      <c r="D7" s="31">
        <f>IF($A7="","",SUMIFS(入力!$D:$D,入力!$B:$B,$A7,入力!$A:$A,"&gt;="&amp;DATE($B$3,3,1),入力!$A:$A,"&lt;"&amp;DATE($B$3,4,1)))</f>
        <v/>
      </c>
      <c r="E7" s="31">
        <f>IF($A7="","",SUMIFS(入力!$D:$D,入力!$B:$B,$A7,入力!$A:$A,"&gt;="&amp;DATE($B$3,4,1),入力!$A:$A,"&lt;"&amp;DATE($B$3,5,1)))</f>
        <v/>
      </c>
      <c r="F7" s="31">
        <f>IF($A7="","",SUMIFS(入力!$D:$D,入力!$B:$B,$A7,入力!$A:$A,"&gt;="&amp;DATE($B$3,5,1),入力!$A:$A,"&lt;"&amp;DATE($B$3,6,1)))</f>
        <v/>
      </c>
      <c r="G7" s="31">
        <f>IF($A7="","",SUMIFS(入力!$D:$D,入力!$B:$B,$A7,入力!$A:$A,"&gt;="&amp;DATE($B$3,6,1),入力!$A:$A,"&lt;"&amp;DATE($B$3,7,1)))</f>
        <v/>
      </c>
      <c r="H7" s="31">
        <f>IF($A7="","",SUMIFS(入力!$D:$D,入力!$B:$B,$A7,入力!$A:$A,"&gt;="&amp;DATE($B$3,7,1),入力!$A:$A,"&lt;"&amp;DATE($B$3,8,1)))</f>
        <v/>
      </c>
      <c r="I7" s="31">
        <f>IF($A7="","",SUMIFS(入力!$D:$D,入力!$B:$B,$A7,入力!$A:$A,"&gt;="&amp;DATE($B$3,8,1),入力!$A:$A,"&lt;"&amp;DATE($B$3,9,1)))</f>
        <v/>
      </c>
      <c r="J7" s="31">
        <f>IF($A7="","",SUMIFS(入力!$D:$D,入力!$B:$B,$A7,入力!$A:$A,"&gt;="&amp;DATE($B$3,9,1),入力!$A:$A,"&lt;"&amp;DATE($B$3,10,1)))</f>
        <v/>
      </c>
      <c r="K7" s="31">
        <f>IF($A7="","",SUMIFS(入力!$D:$D,入力!$B:$B,$A7,入力!$A:$A,"&gt;="&amp;DATE($B$3,10,1),入力!$A:$A,"&lt;"&amp;DATE($B$3,11,1)))</f>
        <v/>
      </c>
      <c r="L7" s="31">
        <f>IF($A7="","",SUMIFS(入力!$D:$D,入力!$B:$B,$A7,入力!$A:$A,"&gt;="&amp;DATE($B$3,11,1),入力!$A:$A,"&lt;"&amp;DATE($B$3,12,1)))</f>
        <v/>
      </c>
      <c r="M7" s="31">
        <f>IF($A7="","",SUMIFS(入力!$D:$D,入力!$B:$B,$A7,入力!$A:$A,"&gt;="&amp;DATE($B$3,12,1),入力!$A:$A,"&lt;"&amp;DATE($B$3,13,1)))</f>
        <v/>
      </c>
      <c r="N7" s="32">
        <f>IF(A7="","",SUM(B7:M7))</f>
        <v/>
      </c>
      <c r="O7" s="31">
        <f>IF(A7="","",N7/12)</f>
        <v/>
      </c>
    </row>
    <row r="8">
      <c r="A8" s="24">
        <f>IF(設定!A7="","",設定!A7)</f>
        <v/>
      </c>
      <c r="B8" s="31">
        <f>IF($A8="","",SUMIFS(入力!$D:$D,入力!$B:$B,$A8,入力!$A:$A,"&gt;="&amp;DATE($B$3,1,1),入力!$A:$A,"&lt;"&amp;DATE($B$3,2,1)))</f>
        <v/>
      </c>
      <c r="C8" s="31">
        <f>IF($A8="","",SUMIFS(入力!$D:$D,入力!$B:$B,$A8,入力!$A:$A,"&gt;="&amp;DATE($B$3,2,1),入力!$A:$A,"&lt;"&amp;DATE($B$3,3,1)))</f>
        <v/>
      </c>
      <c r="D8" s="31">
        <f>IF($A8="","",SUMIFS(入力!$D:$D,入力!$B:$B,$A8,入力!$A:$A,"&gt;="&amp;DATE($B$3,3,1),入力!$A:$A,"&lt;"&amp;DATE($B$3,4,1)))</f>
        <v/>
      </c>
      <c r="E8" s="31">
        <f>IF($A8="","",SUMIFS(入力!$D:$D,入力!$B:$B,$A8,入力!$A:$A,"&gt;="&amp;DATE($B$3,4,1),入力!$A:$A,"&lt;"&amp;DATE($B$3,5,1)))</f>
        <v/>
      </c>
      <c r="F8" s="31">
        <f>IF($A8="","",SUMIFS(入力!$D:$D,入力!$B:$B,$A8,入力!$A:$A,"&gt;="&amp;DATE($B$3,5,1),入力!$A:$A,"&lt;"&amp;DATE($B$3,6,1)))</f>
        <v/>
      </c>
      <c r="G8" s="31">
        <f>IF($A8="","",SUMIFS(入力!$D:$D,入力!$B:$B,$A8,入力!$A:$A,"&gt;="&amp;DATE($B$3,6,1),入力!$A:$A,"&lt;"&amp;DATE($B$3,7,1)))</f>
        <v/>
      </c>
      <c r="H8" s="31">
        <f>IF($A8="","",SUMIFS(入力!$D:$D,入力!$B:$B,$A8,入力!$A:$A,"&gt;="&amp;DATE($B$3,7,1),入力!$A:$A,"&lt;"&amp;DATE($B$3,8,1)))</f>
        <v/>
      </c>
      <c r="I8" s="31">
        <f>IF($A8="","",SUMIFS(入力!$D:$D,入力!$B:$B,$A8,入力!$A:$A,"&gt;="&amp;DATE($B$3,8,1),入力!$A:$A,"&lt;"&amp;DATE($B$3,9,1)))</f>
        <v/>
      </c>
      <c r="J8" s="31">
        <f>IF($A8="","",SUMIFS(入力!$D:$D,入力!$B:$B,$A8,入力!$A:$A,"&gt;="&amp;DATE($B$3,9,1),入力!$A:$A,"&lt;"&amp;DATE($B$3,10,1)))</f>
        <v/>
      </c>
      <c r="K8" s="31">
        <f>IF($A8="","",SUMIFS(入力!$D:$D,入力!$B:$B,$A8,入力!$A:$A,"&gt;="&amp;DATE($B$3,10,1),入力!$A:$A,"&lt;"&amp;DATE($B$3,11,1)))</f>
        <v/>
      </c>
      <c r="L8" s="31">
        <f>IF($A8="","",SUMIFS(入力!$D:$D,入力!$B:$B,$A8,入力!$A:$A,"&gt;="&amp;DATE($B$3,11,1),入力!$A:$A,"&lt;"&amp;DATE($B$3,12,1)))</f>
        <v/>
      </c>
      <c r="M8" s="31">
        <f>IF($A8="","",SUMIFS(入力!$D:$D,入力!$B:$B,$A8,入力!$A:$A,"&gt;="&amp;DATE($B$3,12,1),入力!$A:$A,"&lt;"&amp;DATE($B$3,13,1)))</f>
        <v/>
      </c>
      <c r="N8" s="32">
        <f>IF(A8="","",SUM(B8:M8))</f>
        <v/>
      </c>
      <c r="O8" s="31">
        <f>IF(A8="","",N8/12)</f>
        <v/>
      </c>
    </row>
    <row r="9">
      <c r="A9" s="24">
        <f>IF(設定!A8="","",設定!A8)</f>
        <v/>
      </c>
      <c r="B9" s="31">
        <f>IF($A9="","",SUMIFS(入力!$D:$D,入力!$B:$B,$A9,入力!$A:$A,"&gt;="&amp;DATE($B$3,1,1),入力!$A:$A,"&lt;"&amp;DATE($B$3,2,1)))</f>
        <v/>
      </c>
      <c r="C9" s="31">
        <f>IF($A9="","",SUMIFS(入力!$D:$D,入力!$B:$B,$A9,入力!$A:$A,"&gt;="&amp;DATE($B$3,2,1),入力!$A:$A,"&lt;"&amp;DATE($B$3,3,1)))</f>
        <v/>
      </c>
      <c r="D9" s="31">
        <f>IF($A9="","",SUMIFS(入力!$D:$D,入力!$B:$B,$A9,入力!$A:$A,"&gt;="&amp;DATE($B$3,3,1),入力!$A:$A,"&lt;"&amp;DATE($B$3,4,1)))</f>
        <v/>
      </c>
      <c r="E9" s="31">
        <f>IF($A9="","",SUMIFS(入力!$D:$D,入力!$B:$B,$A9,入力!$A:$A,"&gt;="&amp;DATE($B$3,4,1),入力!$A:$A,"&lt;"&amp;DATE($B$3,5,1)))</f>
        <v/>
      </c>
      <c r="F9" s="31">
        <f>IF($A9="","",SUMIFS(入力!$D:$D,入力!$B:$B,$A9,入力!$A:$A,"&gt;="&amp;DATE($B$3,5,1),入力!$A:$A,"&lt;"&amp;DATE($B$3,6,1)))</f>
        <v/>
      </c>
      <c r="G9" s="31">
        <f>IF($A9="","",SUMIFS(入力!$D:$D,入力!$B:$B,$A9,入力!$A:$A,"&gt;="&amp;DATE($B$3,6,1),入力!$A:$A,"&lt;"&amp;DATE($B$3,7,1)))</f>
        <v/>
      </c>
      <c r="H9" s="31">
        <f>IF($A9="","",SUMIFS(入力!$D:$D,入力!$B:$B,$A9,入力!$A:$A,"&gt;="&amp;DATE($B$3,7,1),入力!$A:$A,"&lt;"&amp;DATE($B$3,8,1)))</f>
        <v/>
      </c>
      <c r="I9" s="31">
        <f>IF($A9="","",SUMIFS(入力!$D:$D,入力!$B:$B,$A9,入力!$A:$A,"&gt;="&amp;DATE($B$3,8,1),入力!$A:$A,"&lt;"&amp;DATE($B$3,9,1)))</f>
        <v/>
      </c>
      <c r="J9" s="31">
        <f>IF($A9="","",SUMIFS(入力!$D:$D,入力!$B:$B,$A9,入力!$A:$A,"&gt;="&amp;DATE($B$3,9,1),入力!$A:$A,"&lt;"&amp;DATE($B$3,10,1)))</f>
        <v/>
      </c>
      <c r="K9" s="31">
        <f>IF($A9="","",SUMIFS(入力!$D:$D,入力!$B:$B,$A9,入力!$A:$A,"&gt;="&amp;DATE($B$3,10,1),入力!$A:$A,"&lt;"&amp;DATE($B$3,11,1)))</f>
        <v/>
      </c>
      <c r="L9" s="31">
        <f>IF($A9="","",SUMIFS(入力!$D:$D,入力!$B:$B,$A9,入力!$A:$A,"&gt;="&amp;DATE($B$3,11,1),入力!$A:$A,"&lt;"&amp;DATE($B$3,12,1)))</f>
        <v/>
      </c>
      <c r="M9" s="31">
        <f>IF($A9="","",SUMIFS(入力!$D:$D,入力!$B:$B,$A9,入力!$A:$A,"&gt;="&amp;DATE($B$3,12,1),入力!$A:$A,"&lt;"&amp;DATE($B$3,13,1)))</f>
        <v/>
      </c>
      <c r="N9" s="32">
        <f>IF(A9="","",SUM(B9:M9))</f>
        <v/>
      </c>
      <c r="O9" s="31">
        <f>IF(A9="","",N9/12)</f>
        <v/>
      </c>
    </row>
    <row r="10">
      <c r="A10" s="24">
        <f>IF(設定!A9="","",設定!A9)</f>
        <v/>
      </c>
      <c r="B10" s="31">
        <f>IF($A10="","",SUMIFS(入力!$D:$D,入力!$B:$B,$A10,入力!$A:$A,"&gt;="&amp;DATE($B$3,1,1),入力!$A:$A,"&lt;"&amp;DATE($B$3,2,1)))</f>
        <v/>
      </c>
      <c r="C10" s="31">
        <f>IF($A10="","",SUMIFS(入力!$D:$D,入力!$B:$B,$A10,入力!$A:$A,"&gt;="&amp;DATE($B$3,2,1),入力!$A:$A,"&lt;"&amp;DATE($B$3,3,1)))</f>
        <v/>
      </c>
      <c r="D10" s="31">
        <f>IF($A10="","",SUMIFS(入力!$D:$D,入力!$B:$B,$A10,入力!$A:$A,"&gt;="&amp;DATE($B$3,3,1),入力!$A:$A,"&lt;"&amp;DATE($B$3,4,1)))</f>
        <v/>
      </c>
      <c r="E10" s="31">
        <f>IF($A10="","",SUMIFS(入力!$D:$D,入力!$B:$B,$A10,入力!$A:$A,"&gt;="&amp;DATE($B$3,4,1),入力!$A:$A,"&lt;"&amp;DATE($B$3,5,1)))</f>
        <v/>
      </c>
      <c r="F10" s="31">
        <f>IF($A10="","",SUMIFS(入力!$D:$D,入力!$B:$B,$A10,入力!$A:$A,"&gt;="&amp;DATE($B$3,5,1),入力!$A:$A,"&lt;"&amp;DATE($B$3,6,1)))</f>
        <v/>
      </c>
      <c r="G10" s="31">
        <f>IF($A10="","",SUMIFS(入力!$D:$D,入力!$B:$B,$A10,入力!$A:$A,"&gt;="&amp;DATE($B$3,6,1),入力!$A:$A,"&lt;"&amp;DATE($B$3,7,1)))</f>
        <v/>
      </c>
      <c r="H10" s="31">
        <f>IF($A10="","",SUMIFS(入力!$D:$D,入力!$B:$B,$A10,入力!$A:$A,"&gt;="&amp;DATE($B$3,7,1),入力!$A:$A,"&lt;"&amp;DATE($B$3,8,1)))</f>
        <v/>
      </c>
      <c r="I10" s="31">
        <f>IF($A10="","",SUMIFS(入力!$D:$D,入力!$B:$B,$A10,入力!$A:$A,"&gt;="&amp;DATE($B$3,8,1),入力!$A:$A,"&lt;"&amp;DATE($B$3,9,1)))</f>
        <v/>
      </c>
      <c r="J10" s="31">
        <f>IF($A10="","",SUMIFS(入力!$D:$D,入力!$B:$B,$A10,入力!$A:$A,"&gt;="&amp;DATE($B$3,9,1),入力!$A:$A,"&lt;"&amp;DATE($B$3,10,1)))</f>
        <v/>
      </c>
      <c r="K10" s="31">
        <f>IF($A10="","",SUMIFS(入力!$D:$D,入力!$B:$B,$A10,入力!$A:$A,"&gt;="&amp;DATE($B$3,10,1),入力!$A:$A,"&lt;"&amp;DATE($B$3,11,1)))</f>
        <v/>
      </c>
      <c r="L10" s="31">
        <f>IF($A10="","",SUMIFS(入力!$D:$D,入力!$B:$B,$A10,入力!$A:$A,"&gt;="&amp;DATE($B$3,11,1),入力!$A:$A,"&lt;"&amp;DATE($B$3,12,1)))</f>
        <v/>
      </c>
      <c r="M10" s="31">
        <f>IF($A10="","",SUMIFS(入力!$D:$D,入力!$B:$B,$A10,入力!$A:$A,"&gt;="&amp;DATE($B$3,12,1),入力!$A:$A,"&lt;"&amp;DATE($B$3,13,1)))</f>
        <v/>
      </c>
      <c r="N10" s="32">
        <f>IF(A10="","",SUM(B10:M10))</f>
        <v/>
      </c>
      <c r="O10" s="31">
        <f>IF(A10="","",N10/12)</f>
        <v/>
      </c>
    </row>
    <row r="11">
      <c r="A11" s="24">
        <f>IF(設定!A10="","",設定!A10)</f>
        <v/>
      </c>
      <c r="B11" s="31">
        <f>IF($A11="","",SUMIFS(入力!$D:$D,入力!$B:$B,$A11,入力!$A:$A,"&gt;="&amp;DATE($B$3,1,1),入力!$A:$A,"&lt;"&amp;DATE($B$3,2,1)))</f>
        <v/>
      </c>
      <c r="C11" s="31">
        <f>IF($A11="","",SUMIFS(入力!$D:$D,入力!$B:$B,$A11,入力!$A:$A,"&gt;="&amp;DATE($B$3,2,1),入力!$A:$A,"&lt;"&amp;DATE($B$3,3,1)))</f>
        <v/>
      </c>
      <c r="D11" s="31">
        <f>IF($A11="","",SUMIFS(入力!$D:$D,入力!$B:$B,$A11,入力!$A:$A,"&gt;="&amp;DATE($B$3,3,1),入力!$A:$A,"&lt;"&amp;DATE($B$3,4,1)))</f>
        <v/>
      </c>
      <c r="E11" s="31">
        <f>IF($A11="","",SUMIFS(入力!$D:$D,入力!$B:$B,$A11,入力!$A:$A,"&gt;="&amp;DATE($B$3,4,1),入力!$A:$A,"&lt;"&amp;DATE($B$3,5,1)))</f>
        <v/>
      </c>
      <c r="F11" s="31">
        <f>IF($A11="","",SUMIFS(入力!$D:$D,入力!$B:$B,$A11,入力!$A:$A,"&gt;="&amp;DATE($B$3,5,1),入力!$A:$A,"&lt;"&amp;DATE($B$3,6,1)))</f>
        <v/>
      </c>
      <c r="G11" s="31">
        <f>IF($A11="","",SUMIFS(入力!$D:$D,入力!$B:$B,$A11,入力!$A:$A,"&gt;="&amp;DATE($B$3,6,1),入力!$A:$A,"&lt;"&amp;DATE($B$3,7,1)))</f>
        <v/>
      </c>
      <c r="H11" s="31">
        <f>IF($A11="","",SUMIFS(入力!$D:$D,入力!$B:$B,$A11,入力!$A:$A,"&gt;="&amp;DATE($B$3,7,1),入力!$A:$A,"&lt;"&amp;DATE($B$3,8,1)))</f>
        <v/>
      </c>
      <c r="I11" s="31">
        <f>IF($A11="","",SUMIFS(入力!$D:$D,入力!$B:$B,$A11,入力!$A:$A,"&gt;="&amp;DATE($B$3,8,1),入力!$A:$A,"&lt;"&amp;DATE($B$3,9,1)))</f>
        <v/>
      </c>
      <c r="J11" s="31">
        <f>IF($A11="","",SUMIFS(入力!$D:$D,入力!$B:$B,$A11,入力!$A:$A,"&gt;="&amp;DATE($B$3,9,1),入力!$A:$A,"&lt;"&amp;DATE($B$3,10,1)))</f>
        <v/>
      </c>
      <c r="K11" s="31">
        <f>IF($A11="","",SUMIFS(入力!$D:$D,入力!$B:$B,$A11,入力!$A:$A,"&gt;="&amp;DATE($B$3,10,1),入力!$A:$A,"&lt;"&amp;DATE($B$3,11,1)))</f>
        <v/>
      </c>
      <c r="L11" s="31">
        <f>IF($A11="","",SUMIFS(入力!$D:$D,入力!$B:$B,$A11,入力!$A:$A,"&gt;="&amp;DATE($B$3,11,1),入力!$A:$A,"&lt;"&amp;DATE($B$3,12,1)))</f>
        <v/>
      </c>
      <c r="M11" s="31">
        <f>IF($A11="","",SUMIFS(入力!$D:$D,入力!$B:$B,$A11,入力!$A:$A,"&gt;="&amp;DATE($B$3,12,1),入力!$A:$A,"&lt;"&amp;DATE($B$3,13,1)))</f>
        <v/>
      </c>
      <c r="N11" s="32">
        <f>IF(A11="","",SUM(B11:M11))</f>
        <v/>
      </c>
      <c r="O11" s="31">
        <f>IF(A11="","",N11/12)</f>
        <v/>
      </c>
    </row>
    <row r="12">
      <c r="A12" s="24">
        <f>IF(設定!A11="","",設定!A11)</f>
        <v/>
      </c>
      <c r="B12" s="31">
        <f>IF($A12="","",SUMIFS(入力!$D:$D,入力!$B:$B,$A12,入力!$A:$A,"&gt;="&amp;DATE($B$3,1,1),入力!$A:$A,"&lt;"&amp;DATE($B$3,2,1)))</f>
        <v/>
      </c>
      <c r="C12" s="31">
        <f>IF($A12="","",SUMIFS(入力!$D:$D,入力!$B:$B,$A12,入力!$A:$A,"&gt;="&amp;DATE($B$3,2,1),入力!$A:$A,"&lt;"&amp;DATE($B$3,3,1)))</f>
        <v/>
      </c>
      <c r="D12" s="31">
        <f>IF($A12="","",SUMIFS(入力!$D:$D,入力!$B:$B,$A12,入力!$A:$A,"&gt;="&amp;DATE($B$3,3,1),入力!$A:$A,"&lt;"&amp;DATE($B$3,4,1)))</f>
        <v/>
      </c>
      <c r="E12" s="31">
        <f>IF($A12="","",SUMIFS(入力!$D:$D,入力!$B:$B,$A12,入力!$A:$A,"&gt;="&amp;DATE($B$3,4,1),入力!$A:$A,"&lt;"&amp;DATE($B$3,5,1)))</f>
        <v/>
      </c>
      <c r="F12" s="31">
        <f>IF($A12="","",SUMIFS(入力!$D:$D,入力!$B:$B,$A12,入力!$A:$A,"&gt;="&amp;DATE($B$3,5,1),入力!$A:$A,"&lt;"&amp;DATE($B$3,6,1)))</f>
        <v/>
      </c>
      <c r="G12" s="31">
        <f>IF($A12="","",SUMIFS(入力!$D:$D,入力!$B:$B,$A12,入力!$A:$A,"&gt;="&amp;DATE($B$3,6,1),入力!$A:$A,"&lt;"&amp;DATE($B$3,7,1)))</f>
        <v/>
      </c>
      <c r="H12" s="31">
        <f>IF($A12="","",SUMIFS(入力!$D:$D,入力!$B:$B,$A12,入力!$A:$A,"&gt;="&amp;DATE($B$3,7,1),入力!$A:$A,"&lt;"&amp;DATE($B$3,8,1)))</f>
        <v/>
      </c>
      <c r="I12" s="31">
        <f>IF($A12="","",SUMIFS(入力!$D:$D,入力!$B:$B,$A12,入力!$A:$A,"&gt;="&amp;DATE($B$3,8,1),入力!$A:$A,"&lt;"&amp;DATE($B$3,9,1)))</f>
        <v/>
      </c>
      <c r="J12" s="31">
        <f>IF($A12="","",SUMIFS(入力!$D:$D,入力!$B:$B,$A12,入力!$A:$A,"&gt;="&amp;DATE($B$3,9,1),入力!$A:$A,"&lt;"&amp;DATE($B$3,10,1)))</f>
        <v/>
      </c>
      <c r="K12" s="31">
        <f>IF($A12="","",SUMIFS(入力!$D:$D,入力!$B:$B,$A12,入力!$A:$A,"&gt;="&amp;DATE($B$3,10,1),入力!$A:$A,"&lt;"&amp;DATE($B$3,11,1)))</f>
        <v/>
      </c>
      <c r="L12" s="31">
        <f>IF($A12="","",SUMIFS(入力!$D:$D,入力!$B:$B,$A12,入力!$A:$A,"&gt;="&amp;DATE($B$3,11,1),入力!$A:$A,"&lt;"&amp;DATE($B$3,12,1)))</f>
        <v/>
      </c>
      <c r="M12" s="31">
        <f>IF($A12="","",SUMIFS(入力!$D:$D,入力!$B:$B,$A12,入力!$A:$A,"&gt;="&amp;DATE($B$3,12,1),入力!$A:$A,"&lt;"&amp;DATE($B$3,13,1)))</f>
        <v/>
      </c>
      <c r="N12" s="32">
        <f>IF(A12="","",SUM(B12:M12))</f>
        <v/>
      </c>
      <c r="O12" s="31">
        <f>IF(A12="","",N12/12)</f>
        <v/>
      </c>
    </row>
    <row r="13">
      <c r="A13" s="24">
        <f>IF(設定!A12="","",設定!A12)</f>
        <v/>
      </c>
      <c r="B13" s="31">
        <f>IF($A13="","",SUMIFS(入力!$D:$D,入力!$B:$B,$A13,入力!$A:$A,"&gt;="&amp;DATE($B$3,1,1),入力!$A:$A,"&lt;"&amp;DATE($B$3,2,1)))</f>
        <v/>
      </c>
      <c r="C13" s="31">
        <f>IF($A13="","",SUMIFS(入力!$D:$D,入力!$B:$B,$A13,入力!$A:$A,"&gt;="&amp;DATE($B$3,2,1),入力!$A:$A,"&lt;"&amp;DATE($B$3,3,1)))</f>
        <v/>
      </c>
      <c r="D13" s="31">
        <f>IF($A13="","",SUMIFS(入力!$D:$D,入力!$B:$B,$A13,入力!$A:$A,"&gt;="&amp;DATE($B$3,3,1),入力!$A:$A,"&lt;"&amp;DATE($B$3,4,1)))</f>
        <v/>
      </c>
      <c r="E13" s="31">
        <f>IF($A13="","",SUMIFS(入力!$D:$D,入力!$B:$B,$A13,入力!$A:$A,"&gt;="&amp;DATE($B$3,4,1),入力!$A:$A,"&lt;"&amp;DATE($B$3,5,1)))</f>
        <v/>
      </c>
      <c r="F13" s="31">
        <f>IF($A13="","",SUMIFS(入力!$D:$D,入力!$B:$B,$A13,入力!$A:$A,"&gt;="&amp;DATE($B$3,5,1),入力!$A:$A,"&lt;"&amp;DATE($B$3,6,1)))</f>
        <v/>
      </c>
      <c r="G13" s="31">
        <f>IF($A13="","",SUMIFS(入力!$D:$D,入力!$B:$B,$A13,入力!$A:$A,"&gt;="&amp;DATE($B$3,6,1),入力!$A:$A,"&lt;"&amp;DATE($B$3,7,1)))</f>
        <v/>
      </c>
      <c r="H13" s="31">
        <f>IF($A13="","",SUMIFS(入力!$D:$D,入力!$B:$B,$A13,入力!$A:$A,"&gt;="&amp;DATE($B$3,7,1),入力!$A:$A,"&lt;"&amp;DATE($B$3,8,1)))</f>
        <v/>
      </c>
      <c r="I13" s="31">
        <f>IF($A13="","",SUMIFS(入力!$D:$D,入力!$B:$B,$A13,入力!$A:$A,"&gt;="&amp;DATE($B$3,8,1),入力!$A:$A,"&lt;"&amp;DATE($B$3,9,1)))</f>
        <v/>
      </c>
      <c r="J13" s="31">
        <f>IF($A13="","",SUMIFS(入力!$D:$D,入力!$B:$B,$A13,入力!$A:$A,"&gt;="&amp;DATE($B$3,9,1),入力!$A:$A,"&lt;"&amp;DATE($B$3,10,1)))</f>
        <v/>
      </c>
      <c r="K13" s="31">
        <f>IF($A13="","",SUMIFS(入力!$D:$D,入力!$B:$B,$A13,入力!$A:$A,"&gt;="&amp;DATE($B$3,10,1),入力!$A:$A,"&lt;"&amp;DATE($B$3,11,1)))</f>
        <v/>
      </c>
      <c r="L13" s="31">
        <f>IF($A13="","",SUMIFS(入力!$D:$D,入力!$B:$B,$A13,入力!$A:$A,"&gt;="&amp;DATE($B$3,11,1),入力!$A:$A,"&lt;"&amp;DATE($B$3,12,1)))</f>
        <v/>
      </c>
      <c r="M13" s="31">
        <f>IF($A13="","",SUMIFS(入力!$D:$D,入力!$B:$B,$A13,入力!$A:$A,"&gt;="&amp;DATE($B$3,12,1),入力!$A:$A,"&lt;"&amp;DATE($B$3,13,1)))</f>
        <v/>
      </c>
      <c r="N13" s="32">
        <f>IF(A13="","",SUM(B13:M13))</f>
        <v/>
      </c>
      <c r="O13" s="31">
        <f>IF(A13="","",N13/12)</f>
        <v/>
      </c>
    </row>
    <row r="14">
      <c r="A14" s="24">
        <f>IF(設定!A13="","",設定!A13)</f>
        <v/>
      </c>
      <c r="B14" s="31">
        <f>IF($A14="","",SUMIFS(入力!$D:$D,入力!$B:$B,$A14,入力!$A:$A,"&gt;="&amp;DATE($B$3,1,1),入力!$A:$A,"&lt;"&amp;DATE($B$3,2,1)))</f>
        <v/>
      </c>
      <c r="C14" s="31">
        <f>IF($A14="","",SUMIFS(入力!$D:$D,入力!$B:$B,$A14,入力!$A:$A,"&gt;="&amp;DATE($B$3,2,1),入力!$A:$A,"&lt;"&amp;DATE($B$3,3,1)))</f>
        <v/>
      </c>
      <c r="D14" s="31">
        <f>IF($A14="","",SUMIFS(入力!$D:$D,入力!$B:$B,$A14,入力!$A:$A,"&gt;="&amp;DATE($B$3,3,1),入力!$A:$A,"&lt;"&amp;DATE($B$3,4,1)))</f>
        <v/>
      </c>
      <c r="E14" s="31">
        <f>IF($A14="","",SUMIFS(入力!$D:$D,入力!$B:$B,$A14,入力!$A:$A,"&gt;="&amp;DATE($B$3,4,1),入力!$A:$A,"&lt;"&amp;DATE($B$3,5,1)))</f>
        <v/>
      </c>
      <c r="F14" s="31">
        <f>IF($A14="","",SUMIFS(入力!$D:$D,入力!$B:$B,$A14,入力!$A:$A,"&gt;="&amp;DATE($B$3,5,1),入力!$A:$A,"&lt;"&amp;DATE($B$3,6,1)))</f>
        <v/>
      </c>
      <c r="G14" s="31">
        <f>IF($A14="","",SUMIFS(入力!$D:$D,入力!$B:$B,$A14,入力!$A:$A,"&gt;="&amp;DATE($B$3,6,1),入力!$A:$A,"&lt;"&amp;DATE($B$3,7,1)))</f>
        <v/>
      </c>
      <c r="H14" s="31">
        <f>IF($A14="","",SUMIFS(入力!$D:$D,入力!$B:$B,$A14,入力!$A:$A,"&gt;="&amp;DATE($B$3,7,1),入力!$A:$A,"&lt;"&amp;DATE($B$3,8,1)))</f>
        <v/>
      </c>
      <c r="I14" s="31">
        <f>IF($A14="","",SUMIFS(入力!$D:$D,入力!$B:$B,$A14,入力!$A:$A,"&gt;="&amp;DATE($B$3,8,1),入力!$A:$A,"&lt;"&amp;DATE($B$3,9,1)))</f>
        <v/>
      </c>
      <c r="J14" s="31">
        <f>IF($A14="","",SUMIFS(入力!$D:$D,入力!$B:$B,$A14,入力!$A:$A,"&gt;="&amp;DATE($B$3,9,1),入力!$A:$A,"&lt;"&amp;DATE($B$3,10,1)))</f>
        <v/>
      </c>
      <c r="K14" s="31">
        <f>IF($A14="","",SUMIFS(入力!$D:$D,入力!$B:$B,$A14,入力!$A:$A,"&gt;="&amp;DATE($B$3,10,1),入力!$A:$A,"&lt;"&amp;DATE($B$3,11,1)))</f>
        <v/>
      </c>
      <c r="L14" s="31">
        <f>IF($A14="","",SUMIFS(入力!$D:$D,入力!$B:$B,$A14,入力!$A:$A,"&gt;="&amp;DATE($B$3,11,1),入力!$A:$A,"&lt;"&amp;DATE($B$3,12,1)))</f>
        <v/>
      </c>
      <c r="M14" s="31">
        <f>IF($A14="","",SUMIFS(入力!$D:$D,入力!$B:$B,$A14,入力!$A:$A,"&gt;="&amp;DATE($B$3,12,1),入力!$A:$A,"&lt;"&amp;DATE($B$3,13,1)))</f>
        <v/>
      </c>
      <c r="N14" s="32">
        <f>IF(A14="","",SUM(B14:M14))</f>
        <v/>
      </c>
      <c r="O14" s="31">
        <f>IF(A14="","",N14/12)</f>
        <v/>
      </c>
    </row>
    <row r="15">
      <c r="A15" s="24">
        <f>IF(設定!A14="","",設定!A14)</f>
        <v/>
      </c>
      <c r="B15" s="31">
        <f>IF($A15="","",SUMIFS(入力!$D:$D,入力!$B:$B,$A15,入力!$A:$A,"&gt;="&amp;DATE($B$3,1,1),入力!$A:$A,"&lt;"&amp;DATE($B$3,2,1)))</f>
        <v/>
      </c>
      <c r="C15" s="31">
        <f>IF($A15="","",SUMIFS(入力!$D:$D,入力!$B:$B,$A15,入力!$A:$A,"&gt;="&amp;DATE($B$3,2,1),入力!$A:$A,"&lt;"&amp;DATE($B$3,3,1)))</f>
        <v/>
      </c>
      <c r="D15" s="31">
        <f>IF($A15="","",SUMIFS(入力!$D:$D,入力!$B:$B,$A15,入力!$A:$A,"&gt;="&amp;DATE($B$3,3,1),入力!$A:$A,"&lt;"&amp;DATE($B$3,4,1)))</f>
        <v/>
      </c>
      <c r="E15" s="31">
        <f>IF($A15="","",SUMIFS(入力!$D:$D,入力!$B:$B,$A15,入力!$A:$A,"&gt;="&amp;DATE($B$3,4,1),入力!$A:$A,"&lt;"&amp;DATE($B$3,5,1)))</f>
        <v/>
      </c>
      <c r="F15" s="31">
        <f>IF($A15="","",SUMIFS(入力!$D:$D,入力!$B:$B,$A15,入力!$A:$A,"&gt;="&amp;DATE($B$3,5,1),入力!$A:$A,"&lt;"&amp;DATE($B$3,6,1)))</f>
        <v/>
      </c>
      <c r="G15" s="31">
        <f>IF($A15="","",SUMIFS(入力!$D:$D,入力!$B:$B,$A15,入力!$A:$A,"&gt;="&amp;DATE($B$3,6,1),入力!$A:$A,"&lt;"&amp;DATE($B$3,7,1)))</f>
        <v/>
      </c>
      <c r="H15" s="31">
        <f>IF($A15="","",SUMIFS(入力!$D:$D,入力!$B:$B,$A15,入力!$A:$A,"&gt;="&amp;DATE($B$3,7,1),入力!$A:$A,"&lt;"&amp;DATE($B$3,8,1)))</f>
        <v/>
      </c>
      <c r="I15" s="31">
        <f>IF($A15="","",SUMIFS(入力!$D:$D,入力!$B:$B,$A15,入力!$A:$A,"&gt;="&amp;DATE($B$3,8,1),入力!$A:$A,"&lt;"&amp;DATE($B$3,9,1)))</f>
        <v/>
      </c>
      <c r="J15" s="31">
        <f>IF($A15="","",SUMIFS(入力!$D:$D,入力!$B:$B,$A15,入力!$A:$A,"&gt;="&amp;DATE($B$3,9,1),入力!$A:$A,"&lt;"&amp;DATE($B$3,10,1)))</f>
        <v/>
      </c>
      <c r="K15" s="31">
        <f>IF($A15="","",SUMIFS(入力!$D:$D,入力!$B:$B,$A15,入力!$A:$A,"&gt;="&amp;DATE($B$3,10,1),入力!$A:$A,"&lt;"&amp;DATE($B$3,11,1)))</f>
        <v/>
      </c>
      <c r="L15" s="31">
        <f>IF($A15="","",SUMIFS(入力!$D:$D,入力!$B:$B,$A15,入力!$A:$A,"&gt;="&amp;DATE($B$3,11,1),入力!$A:$A,"&lt;"&amp;DATE($B$3,12,1)))</f>
        <v/>
      </c>
      <c r="M15" s="31">
        <f>IF($A15="","",SUMIFS(入力!$D:$D,入力!$B:$B,$A15,入力!$A:$A,"&gt;="&amp;DATE($B$3,12,1),入力!$A:$A,"&lt;"&amp;DATE($B$3,13,1)))</f>
        <v/>
      </c>
      <c r="N15" s="32">
        <f>IF(A15="","",SUM(B15:M15))</f>
        <v/>
      </c>
      <c r="O15" s="31">
        <f>IF(A15="","",N15/12)</f>
        <v/>
      </c>
    </row>
    <row r="16">
      <c r="A16" s="24">
        <f>IF(設定!A15="","",設定!A15)</f>
        <v/>
      </c>
      <c r="B16" s="31">
        <f>IF($A16="","",SUMIFS(入力!$D:$D,入力!$B:$B,$A16,入力!$A:$A,"&gt;="&amp;DATE($B$3,1,1),入力!$A:$A,"&lt;"&amp;DATE($B$3,2,1)))</f>
        <v/>
      </c>
      <c r="C16" s="31">
        <f>IF($A16="","",SUMIFS(入力!$D:$D,入力!$B:$B,$A16,入力!$A:$A,"&gt;="&amp;DATE($B$3,2,1),入力!$A:$A,"&lt;"&amp;DATE($B$3,3,1)))</f>
        <v/>
      </c>
      <c r="D16" s="31">
        <f>IF($A16="","",SUMIFS(入力!$D:$D,入力!$B:$B,$A16,入力!$A:$A,"&gt;="&amp;DATE($B$3,3,1),入力!$A:$A,"&lt;"&amp;DATE($B$3,4,1)))</f>
        <v/>
      </c>
      <c r="E16" s="31">
        <f>IF($A16="","",SUMIFS(入力!$D:$D,入力!$B:$B,$A16,入力!$A:$A,"&gt;="&amp;DATE($B$3,4,1),入力!$A:$A,"&lt;"&amp;DATE($B$3,5,1)))</f>
        <v/>
      </c>
      <c r="F16" s="31">
        <f>IF($A16="","",SUMIFS(入力!$D:$D,入力!$B:$B,$A16,入力!$A:$A,"&gt;="&amp;DATE($B$3,5,1),入力!$A:$A,"&lt;"&amp;DATE($B$3,6,1)))</f>
        <v/>
      </c>
      <c r="G16" s="31">
        <f>IF($A16="","",SUMIFS(入力!$D:$D,入力!$B:$B,$A16,入力!$A:$A,"&gt;="&amp;DATE($B$3,6,1),入力!$A:$A,"&lt;"&amp;DATE($B$3,7,1)))</f>
        <v/>
      </c>
      <c r="H16" s="31">
        <f>IF($A16="","",SUMIFS(入力!$D:$D,入力!$B:$B,$A16,入力!$A:$A,"&gt;="&amp;DATE($B$3,7,1),入力!$A:$A,"&lt;"&amp;DATE($B$3,8,1)))</f>
        <v/>
      </c>
      <c r="I16" s="31">
        <f>IF($A16="","",SUMIFS(入力!$D:$D,入力!$B:$B,$A16,入力!$A:$A,"&gt;="&amp;DATE($B$3,8,1),入力!$A:$A,"&lt;"&amp;DATE($B$3,9,1)))</f>
        <v/>
      </c>
      <c r="J16" s="31">
        <f>IF($A16="","",SUMIFS(入力!$D:$D,入力!$B:$B,$A16,入力!$A:$A,"&gt;="&amp;DATE($B$3,9,1),入力!$A:$A,"&lt;"&amp;DATE($B$3,10,1)))</f>
        <v/>
      </c>
      <c r="K16" s="31">
        <f>IF($A16="","",SUMIFS(入力!$D:$D,入力!$B:$B,$A16,入力!$A:$A,"&gt;="&amp;DATE($B$3,10,1),入力!$A:$A,"&lt;"&amp;DATE($B$3,11,1)))</f>
        <v/>
      </c>
      <c r="L16" s="31">
        <f>IF($A16="","",SUMIFS(入力!$D:$D,入力!$B:$B,$A16,入力!$A:$A,"&gt;="&amp;DATE($B$3,11,1),入力!$A:$A,"&lt;"&amp;DATE($B$3,12,1)))</f>
        <v/>
      </c>
      <c r="M16" s="31">
        <f>IF($A16="","",SUMIFS(入力!$D:$D,入力!$B:$B,$A16,入力!$A:$A,"&gt;="&amp;DATE($B$3,12,1),入力!$A:$A,"&lt;"&amp;DATE($B$3,13,1)))</f>
        <v/>
      </c>
      <c r="N16" s="32">
        <f>IF(A16="","",SUM(B16:M16))</f>
        <v/>
      </c>
      <c r="O16" s="31">
        <f>IF(A16="","",N16/12)</f>
        <v/>
      </c>
    </row>
    <row r="17">
      <c r="A17" s="24">
        <f>IF(設定!A16="","",設定!A16)</f>
        <v/>
      </c>
      <c r="B17" s="31">
        <f>IF($A17="","",SUMIFS(入力!$D:$D,入力!$B:$B,$A17,入力!$A:$A,"&gt;="&amp;DATE($B$3,1,1),入力!$A:$A,"&lt;"&amp;DATE($B$3,2,1)))</f>
        <v/>
      </c>
      <c r="C17" s="31">
        <f>IF($A17="","",SUMIFS(入力!$D:$D,入力!$B:$B,$A17,入力!$A:$A,"&gt;="&amp;DATE($B$3,2,1),入力!$A:$A,"&lt;"&amp;DATE($B$3,3,1)))</f>
        <v/>
      </c>
      <c r="D17" s="31">
        <f>IF($A17="","",SUMIFS(入力!$D:$D,入力!$B:$B,$A17,入力!$A:$A,"&gt;="&amp;DATE($B$3,3,1),入力!$A:$A,"&lt;"&amp;DATE($B$3,4,1)))</f>
        <v/>
      </c>
      <c r="E17" s="31">
        <f>IF($A17="","",SUMIFS(入力!$D:$D,入力!$B:$B,$A17,入力!$A:$A,"&gt;="&amp;DATE($B$3,4,1),入力!$A:$A,"&lt;"&amp;DATE($B$3,5,1)))</f>
        <v/>
      </c>
      <c r="F17" s="31">
        <f>IF($A17="","",SUMIFS(入力!$D:$D,入力!$B:$B,$A17,入力!$A:$A,"&gt;="&amp;DATE($B$3,5,1),入力!$A:$A,"&lt;"&amp;DATE($B$3,6,1)))</f>
        <v/>
      </c>
      <c r="G17" s="31">
        <f>IF($A17="","",SUMIFS(入力!$D:$D,入力!$B:$B,$A17,入力!$A:$A,"&gt;="&amp;DATE($B$3,6,1),入力!$A:$A,"&lt;"&amp;DATE($B$3,7,1)))</f>
        <v/>
      </c>
      <c r="H17" s="31">
        <f>IF($A17="","",SUMIFS(入力!$D:$D,入力!$B:$B,$A17,入力!$A:$A,"&gt;="&amp;DATE($B$3,7,1),入力!$A:$A,"&lt;"&amp;DATE($B$3,8,1)))</f>
        <v/>
      </c>
      <c r="I17" s="31">
        <f>IF($A17="","",SUMIFS(入力!$D:$D,入力!$B:$B,$A17,入力!$A:$A,"&gt;="&amp;DATE($B$3,8,1),入力!$A:$A,"&lt;"&amp;DATE($B$3,9,1)))</f>
        <v/>
      </c>
      <c r="J17" s="31">
        <f>IF($A17="","",SUMIFS(入力!$D:$D,入力!$B:$B,$A17,入力!$A:$A,"&gt;="&amp;DATE($B$3,9,1),入力!$A:$A,"&lt;"&amp;DATE($B$3,10,1)))</f>
        <v/>
      </c>
      <c r="K17" s="31">
        <f>IF($A17="","",SUMIFS(入力!$D:$D,入力!$B:$B,$A17,入力!$A:$A,"&gt;="&amp;DATE($B$3,10,1),入力!$A:$A,"&lt;"&amp;DATE($B$3,11,1)))</f>
        <v/>
      </c>
      <c r="L17" s="31">
        <f>IF($A17="","",SUMIFS(入力!$D:$D,入力!$B:$B,$A17,入力!$A:$A,"&gt;="&amp;DATE($B$3,11,1),入力!$A:$A,"&lt;"&amp;DATE($B$3,12,1)))</f>
        <v/>
      </c>
      <c r="M17" s="31">
        <f>IF($A17="","",SUMIFS(入力!$D:$D,入力!$B:$B,$A17,入力!$A:$A,"&gt;="&amp;DATE($B$3,12,1),入力!$A:$A,"&lt;"&amp;DATE($B$3,13,1)))</f>
        <v/>
      </c>
      <c r="N17" s="32">
        <f>IF(A17="","",SUM(B17:M17))</f>
        <v/>
      </c>
      <c r="O17" s="31">
        <f>IF(A17="","",N17/12)</f>
        <v/>
      </c>
    </row>
    <row r="18">
      <c r="A18" s="24">
        <f>IF(設定!A17="","",設定!A17)</f>
        <v/>
      </c>
      <c r="B18" s="31">
        <f>IF($A18="","",SUMIFS(入力!$D:$D,入力!$B:$B,$A18,入力!$A:$A,"&gt;="&amp;DATE($B$3,1,1),入力!$A:$A,"&lt;"&amp;DATE($B$3,2,1)))</f>
        <v/>
      </c>
      <c r="C18" s="31">
        <f>IF($A18="","",SUMIFS(入力!$D:$D,入力!$B:$B,$A18,入力!$A:$A,"&gt;="&amp;DATE($B$3,2,1),入力!$A:$A,"&lt;"&amp;DATE($B$3,3,1)))</f>
        <v/>
      </c>
      <c r="D18" s="31">
        <f>IF($A18="","",SUMIFS(入力!$D:$D,入力!$B:$B,$A18,入力!$A:$A,"&gt;="&amp;DATE($B$3,3,1),入力!$A:$A,"&lt;"&amp;DATE($B$3,4,1)))</f>
        <v/>
      </c>
      <c r="E18" s="31">
        <f>IF($A18="","",SUMIFS(入力!$D:$D,入力!$B:$B,$A18,入力!$A:$A,"&gt;="&amp;DATE($B$3,4,1),入力!$A:$A,"&lt;"&amp;DATE($B$3,5,1)))</f>
        <v/>
      </c>
      <c r="F18" s="31">
        <f>IF($A18="","",SUMIFS(入力!$D:$D,入力!$B:$B,$A18,入力!$A:$A,"&gt;="&amp;DATE($B$3,5,1),入力!$A:$A,"&lt;"&amp;DATE($B$3,6,1)))</f>
        <v/>
      </c>
      <c r="G18" s="31">
        <f>IF($A18="","",SUMIFS(入力!$D:$D,入力!$B:$B,$A18,入力!$A:$A,"&gt;="&amp;DATE($B$3,6,1),入力!$A:$A,"&lt;"&amp;DATE($B$3,7,1)))</f>
        <v/>
      </c>
      <c r="H18" s="31">
        <f>IF($A18="","",SUMIFS(入力!$D:$D,入力!$B:$B,$A18,入力!$A:$A,"&gt;="&amp;DATE($B$3,7,1),入力!$A:$A,"&lt;"&amp;DATE($B$3,8,1)))</f>
        <v/>
      </c>
      <c r="I18" s="31">
        <f>IF($A18="","",SUMIFS(入力!$D:$D,入力!$B:$B,$A18,入力!$A:$A,"&gt;="&amp;DATE($B$3,8,1),入力!$A:$A,"&lt;"&amp;DATE($B$3,9,1)))</f>
        <v/>
      </c>
      <c r="J18" s="31">
        <f>IF($A18="","",SUMIFS(入力!$D:$D,入力!$B:$B,$A18,入力!$A:$A,"&gt;="&amp;DATE($B$3,9,1),入力!$A:$A,"&lt;"&amp;DATE($B$3,10,1)))</f>
        <v/>
      </c>
      <c r="K18" s="31">
        <f>IF($A18="","",SUMIFS(入力!$D:$D,入力!$B:$B,$A18,入力!$A:$A,"&gt;="&amp;DATE($B$3,10,1),入力!$A:$A,"&lt;"&amp;DATE($B$3,11,1)))</f>
        <v/>
      </c>
      <c r="L18" s="31">
        <f>IF($A18="","",SUMIFS(入力!$D:$D,入力!$B:$B,$A18,入力!$A:$A,"&gt;="&amp;DATE($B$3,11,1),入力!$A:$A,"&lt;"&amp;DATE($B$3,12,1)))</f>
        <v/>
      </c>
      <c r="M18" s="31">
        <f>IF($A18="","",SUMIFS(入力!$D:$D,入力!$B:$B,$A18,入力!$A:$A,"&gt;="&amp;DATE($B$3,12,1),入力!$A:$A,"&lt;"&amp;DATE($B$3,13,1)))</f>
        <v/>
      </c>
      <c r="N18" s="32">
        <f>IF(A18="","",SUM(B18:M18))</f>
        <v/>
      </c>
      <c r="O18" s="31">
        <f>IF(A18="","",N18/12)</f>
        <v/>
      </c>
    </row>
    <row r="19">
      <c r="A19" s="24">
        <f>IF(設定!A18="","",設定!A18)</f>
        <v/>
      </c>
      <c r="B19" s="31">
        <f>IF($A19="","",SUMIFS(入力!$D:$D,入力!$B:$B,$A19,入力!$A:$A,"&gt;="&amp;DATE($B$3,1,1),入力!$A:$A,"&lt;"&amp;DATE($B$3,2,1)))</f>
        <v/>
      </c>
      <c r="C19" s="31">
        <f>IF($A19="","",SUMIFS(入力!$D:$D,入力!$B:$B,$A19,入力!$A:$A,"&gt;="&amp;DATE($B$3,2,1),入力!$A:$A,"&lt;"&amp;DATE($B$3,3,1)))</f>
        <v/>
      </c>
      <c r="D19" s="31">
        <f>IF($A19="","",SUMIFS(入力!$D:$D,入力!$B:$B,$A19,入力!$A:$A,"&gt;="&amp;DATE($B$3,3,1),入力!$A:$A,"&lt;"&amp;DATE($B$3,4,1)))</f>
        <v/>
      </c>
      <c r="E19" s="31">
        <f>IF($A19="","",SUMIFS(入力!$D:$D,入力!$B:$B,$A19,入力!$A:$A,"&gt;="&amp;DATE($B$3,4,1),入力!$A:$A,"&lt;"&amp;DATE($B$3,5,1)))</f>
        <v/>
      </c>
      <c r="F19" s="31">
        <f>IF($A19="","",SUMIFS(入力!$D:$D,入力!$B:$B,$A19,入力!$A:$A,"&gt;="&amp;DATE($B$3,5,1),入力!$A:$A,"&lt;"&amp;DATE($B$3,6,1)))</f>
        <v/>
      </c>
      <c r="G19" s="31">
        <f>IF($A19="","",SUMIFS(入力!$D:$D,入力!$B:$B,$A19,入力!$A:$A,"&gt;="&amp;DATE($B$3,6,1),入力!$A:$A,"&lt;"&amp;DATE($B$3,7,1)))</f>
        <v/>
      </c>
      <c r="H19" s="31">
        <f>IF($A19="","",SUMIFS(入力!$D:$D,入力!$B:$B,$A19,入力!$A:$A,"&gt;="&amp;DATE($B$3,7,1),入力!$A:$A,"&lt;"&amp;DATE($B$3,8,1)))</f>
        <v/>
      </c>
      <c r="I19" s="31">
        <f>IF($A19="","",SUMIFS(入力!$D:$D,入力!$B:$B,$A19,入力!$A:$A,"&gt;="&amp;DATE($B$3,8,1),入力!$A:$A,"&lt;"&amp;DATE($B$3,9,1)))</f>
        <v/>
      </c>
      <c r="J19" s="31">
        <f>IF($A19="","",SUMIFS(入力!$D:$D,入力!$B:$B,$A19,入力!$A:$A,"&gt;="&amp;DATE($B$3,9,1),入力!$A:$A,"&lt;"&amp;DATE($B$3,10,1)))</f>
        <v/>
      </c>
      <c r="K19" s="31">
        <f>IF($A19="","",SUMIFS(入力!$D:$D,入力!$B:$B,$A19,入力!$A:$A,"&gt;="&amp;DATE($B$3,10,1),入力!$A:$A,"&lt;"&amp;DATE($B$3,11,1)))</f>
        <v/>
      </c>
      <c r="L19" s="31">
        <f>IF($A19="","",SUMIFS(入力!$D:$D,入力!$B:$B,$A19,入力!$A:$A,"&gt;="&amp;DATE($B$3,11,1),入力!$A:$A,"&lt;"&amp;DATE($B$3,12,1)))</f>
        <v/>
      </c>
      <c r="M19" s="31">
        <f>IF($A19="","",SUMIFS(入力!$D:$D,入力!$B:$B,$A19,入力!$A:$A,"&gt;="&amp;DATE($B$3,12,1),入力!$A:$A,"&lt;"&amp;DATE($B$3,13,1)))</f>
        <v/>
      </c>
      <c r="N19" s="32">
        <f>IF(A19="","",SUM(B19:M19))</f>
        <v/>
      </c>
      <c r="O19" s="31">
        <f>IF(A19="","",N19/12)</f>
        <v/>
      </c>
    </row>
    <row r="20">
      <c r="A20" s="24">
        <f>IF(設定!A19="","",設定!A19)</f>
        <v/>
      </c>
      <c r="B20" s="31">
        <f>IF($A20="","",SUMIFS(入力!$D:$D,入力!$B:$B,$A20,入力!$A:$A,"&gt;="&amp;DATE($B$3,1,1),入力!$A:$A,"&lt;"&amp;DATE($B$3,2,1)))</f>
        <v/>
      </c>
      <c r="C20" s="31">
        <f>IF($A20="","",SUMIFS(入力!$D:$D,入力!$B:$B,$A20,入力!$A:$A,"&gt;="&amp;DATE($B$3,2,1),入力!$A:$A,"&lt;"&amp;DATE($B$3,3,1)))</f>
        <v/>
      </c>
      <c r="D20" s="31">
        <f>IF($A20="","",SUMIFS(入力!$D:$D,入力!$B:$B,$A20,入力!$A:$A,"&gt;="&amp;DATE($B$3,3,1),入力!$A:$A,"&lt;"&amp;DATE($B$3,4,1)))</f>
        <v/>
      </c>
      <c r="E20" s="31">
        <f>IF($A20="","",SUMIFS(入力!$D:$D,入力!$B:$B,$A20,入力!$A:$A,"&gt;="&amp;DATE($B$3,4,1),入力!$A:$A,"&lt;"&amp;DATE($B$3,5,1)))</f>
        <v/>
      </c>
      <c r="F20" s="31">
        <f>IF($A20="","",SUMIFS(入力!$D:$D,入力!$B:$B,$A20,入力!$A:$A,"&gt;="&amp;DATE($B$3,5,1),入力!$A:$A,"&lt;"&amp;DATE($B$3,6,1)))</f>
        <v/>
      </c>
      <c r="G20" s="31">
        <f>IF($A20="","",SUMIFS(入力!$D:$D,入力!$B:$B,$A20,入力!$A:$A,"&gt;="&amp;DATE($B$3,6,1),入力!$A:$A,"&lt;"&amp;DATE($B$3,7,1)))</f>
        <v/>
      </c>
      <c r="H20" s="31">
        <f>IF($A20="","",SUMIFS(入力!$D:$D,入力!$B:$B,$A20,入力!$A:$A,"&gt;="&amp;DATE($B$3,7,1),入力!$A:$A,"&lt;"&amp;DATE($B$3,8,1)))</f>
        <v/>
      </c>
      <c r="I20" s="31">
        <f>IF($A20="","",SUMIFS(入力!$D:$D,入力!$B:$B,$A20,入力!$A:$A,"&gt;="&amp;DATE($B$3,8,1),入力!$A:$A,"&lt;"&amp;DATE($B$3,9,1)))</f>
        <v/>
      </c>
      <c r="J20" s="31">
        <f>IF($A20="","",SUMIFS(入力!$D:$D,入力!$B:$B,$A20,入力!$A:$A,"&gt;="&amp;DATE($B$3,9,1),入力!$A:$A,"&lt;"&amp;DATE($B$3,10,1)))</f>
        <v/>
      </c>
      <c r="K20" s="31">
        <f>IF($A20="","",SUMIFS(入力!$D:$D,入力!$B:$B,$A20,入力!$A:$A,"&gt;="&amp;DATE($B$3,10,1),入力!$A:$A,"&lt;"&amp;DATE($B$3,11,1)))</f>
        <v/>
      </c>
      <c r="L20" s="31">
        <f>IF($A20="","",SUMIFS(入力!$D:$D,入力!$B:$B,$A20,入力!$A:$A,"&gt;="&amp;DATE($B$3,11,1),入力!$A:$A,"&lt;"&amp;DATE($B$3,12,1)))</f>
        <v/>
      </c>
      <c r="M20" s="31">
        <f>IF($A20="","",SUMIFS(入力!$D:$D,入力!$B:$B,$A20,入力!$A:$A,"&gt;="&amp;DATE($B$3,12,1),入力!$A:$A,"&lt;"&amp;DATE($B$3,13,1)))</f>
        <v/>
      </c>
      <c r="N20" s="32">
        <f>IF(A20="","",SUM(B20:M20))</f>
        <v/>
      </c>
      <c r="O20" s="31">
        <f>IF(A20="","",N20/12)</f>
        <v/>
      </c>
    </row>
    <row r="21">
      <c r="A21" s="24">
        <f>IF(設定!A20="","",設定!A20)</f>
        <v/>
      </c>
      <c r="B21" s="31">
        <f>IF($A21="","",SUMIFS(入力!$D:$D,入力!$B:$B,$A21,入力!$A:$A,"&gt;="&amp;DATE($B$3,1,1),入力!$A:$A,"&lt;"&amp;DATE($B$3,2,1)))</f>
        <v/>
      </c>
      <c r="C21" s="31">
        <f>IF($A21="","",SUMIFS(入力!$D:$D,入力!$B:$B,$A21,入力!$A:$A,"&gt;="&amp;DATE($B$3,2,1),入力!$A:$A,"&lt;"&amp;DATE($B$3,3,1)))</f>
        <v/>
      </c>
      <c r="D21" s="31">
        <f>IF($A21="","",SUMIFS(入力!$D:$D,入力!$B:$B,$A21,入力!$A:$A,"&gt;="&amp;DATE($B$3,3,1),入力!$A:$A,"&lt;"&amp;DATE($B$3,4,1)))</f>
        <v/>
      </c>
      <c r="E21" s="31">
        <f>IF($A21="","",SUMIFS(入力!$D:$D,入力!$B:$B,$A21,入力!$A:$A,"&gt;="&amp;DATE($B$3,4,1),入力!$A:$A,"&lt;"&amp;DATE($B$3,5,1)))</f>
        <v/>
      </c>
      <c r="F21" s="31">
        <f>IF($A21="","",SUMIFS(入力!$D:$D,入力!$B:$B,$A21,入力!$A:$A,"&gt;="&amp;DATE($B$3,5,1),入力!$A:$A,"&lt;"&amp;DATE($B$3,6,1)))</f>
        <v/>
      </c>
      <c r="G21" s="31">
        <f>IF($A21="","",SUMIFS(入力!$D:$D,入力!$B:$B,$A21,入力!$A:$A,"&gt;="&amp;DATE($B$3,6,1),入力!$A:$A,"&lt;"&amp;DATE($B$3,7,1)))</f>
        <v/>
      </c>
      <c r="H21" s="31">
        <f>IF($A21="","",SUMIFS(入力!$D:$D,入力!$B:$B,$A21,入力!$A:$A,"&gt;="&amp;DATE($B$3,7,1),入力!$A:$A,"&lt;"&amp;DATE($B$3,8,1)))</f>
        <v/>
      </c>
      <c r="I21" s="31">
        <f>IF($A21="","",SUMIFS(入力!$D:$D,入力!$B:$B,$A21,入力!$A:$A,"&gt;="&amp;DATE($B$3,8,1),入力!$A:$A,"&lt;"&amp;DATE($B$3,9,1)))</f>
        <v/>
      </c>
      <c r="J21" s="31">
        <f>IF($A21="","",SUMIFS(入力!$D:$D,入力!$B:$B,$A21,入力!$A:$A,"&gt;="&amp;DATE($B$3,9,1),入力!$A:$A,"&lt;"&amp;DATE($B$3,10,1)))</f>
        <v/>
      </c>
      <c r="K21" s="31">
        <f>IF($A21="","",SUMIFS(入力!$D:$D,入力!$B:$B,$A21,入力!$A:$A,"&gt;="&amp;DATE($B$3,10,1),入力!$A:$A,"&lt;"&amp;DATE($B$3,11,1)))</f>
        <v/>
      </c>
      <c r="L21" s="31">
        <f>IF($A21="","",SUMIFS(入力!$D:$D,入力!$B:$B,$A21,入力!$A:$A,"&gt;="&amp;DATE($B$3,11,1),入力!$A:$A,"&lt;"&amp;DATE($B$3,12,1)))</f>
        <v/>
      </c>
      <c r="M21" s="31">
        <f>IF($A21="","",SUMIFS(入力!$D:$D,入力!$B:$B,$A21,入力!$A:$A,"&gt;="&amp;DATE($B$3,12,1),入力!$A:$A,"&lt;"&amp;DATE($B$3,13,1)))</f>
        <v/>
      </c>
      <c r="N21" s="32">
        <f>IF(A21="","",SUM(B21:M21))</f>
        <v/>
      </c>
      <c r="O21" s="31">
        <f>IF(A21="","",N21/12)</f>
        <v/>
      </c>
    </row>
    <row r="22">
      <c r="A22" s="24">
        <f>IF(設定!A21="","",設定!A21)</f>
        <v/>
      </c>
      <c r="B22" s="31">
        <f>IF($A22="","",SUMIFS(入力!$D:$D,入力!$B:$B,$A22,入力!$A:$A,"&gt;="&amp;DATE($B$3,1,1),入力!$A:$A,"&lt;"&amp;DATE($B$3,2,1)))</f>
        <v/>
      </c>
      <c r="C22" s="31">
        <f>IF($A22="","",SUMIFS(入力!$D:$D,入力!$B:$B,$A22,入力!$A:$A,"&gt;="&amp;DATE($B$3,2,1),入力!$A:$A,"&lt;"&amp;DATE($B$3,3,1)))</f>
        <v/>
      </c>
      <c r="D22" s="31">
        <f>IF($A22="","",SUMIFS(入力!$D:$D,入力!$B:$B,$A22,入力!$A:$A,"&gt;="&amp;DATE($B$3,3,1),入力!$A:$A,"&lt;"&amp;DATE($B$3,4,1)))</f>
        <v/>
      </c>
      <c r="E22" s="31">
        <f>IF($A22="","",SUMIFS(入力!$D:$D,入力!$B:$B,$A22,入力!$A:$A,"&gt;="&amp;DATE($B$3,4,1),入力!$A:$A,"&lt;"&amp;DATE($B$3,5,1)))</f>
        <v/>
      </c>
      <c r="F22" s="31">
        <f>IF($A22="","",SUMIFS(入力!$D:$D,入力!$B:$B,$A22,入力!$A:$A,"&gt;="&amp;DATE($B$3,5,1),入力!$A:$A,"&lt;"&amp;DATE($B$3,6,1)))</f>
        <v/>
      </c>
      <c r="G22" s="31">
        <f>IF($A22="","",SUMIFS(入力!$D:$D,入力!$B:$B,$A22,入力!$A:$A,"&gt;="&amp;DATE($B$3,6,1),入力!$A:$A,"&lt;"&amp;DATE($B$3,7,1)))</f>
        <v/>
      </c>
      <c r="H22" s="31">
        <f>IF($A22="","",SUMIFS(入力!$D:$D,入力!$B:$B,$A22,入力!$A:$A,"&gt;="&amp;DATE($B$3,7,1),入力!$A:$A,"&lt;"&amp;DATE($B$3,8,1)))</f>
        <v/>
      </c>
      <c r="I22" s="31">
        <f>IF($A22="","",SUMIFS(入力!$D:$D,入力!$B:$B,$A22,入力!$A:$A,"&gt;="&amp;DATE($B$3,8,1),入力!$A:$A,"&lt;"&amp;DATE($B$3,9,1)))</f>
        <v/>
      </c>
      <c r="J22" s="31">
        <f>IF($A22="","",SUMIFS(入力!$D:$D,入力!$B:$B,$A22,入力!$A:$A,"&gt;="&amp;DATE($B$3,9,1),入力!$A:$A,"&lt;"&amp;DATE($B$3,10,1)))</f>
        <v/>
      </c>
      <c r="K22" s="31">
        <f>IF($A22="","",SUMIFS(入力!$D:$D,入力!$B:$B,$A22,入力!$A:$A,"&gt;="&amp;DATE($B$3,10,1),入力!$A:$A,"&lt;"&amp;DATE($B$3,11,1)))</f>
        <v/>
      </c>
      <c r="L22" s="31">
        <f>IF($A22="","",SUMIFS(入力!$D:$D,入力!$B:$B,$A22,入力!$A:$A,"&gt;="&amp;DATE($B$3,11,1),入力!$A:$A,"&lt;"&amp;DATE($B$3,12,1)))</f>
        <v/>
      </c>
      <c r="M22" s="31">
        <f>IF($A22="","",SUMIFS(入力!$D:$D,入力!$B:$B,$A22,入力!$A:$A,"&gt;="&amp;DATE($B$3,12,1),入力!$A:$A,"&lt;"&amp;DATE($B$3,13,1)))</f>
        <v/>
      </c>
      <c r="N22" s="32">
        <f>IF(A22="","",SUM(B22:M22))</f>
        <v/>
      </c>
      <c r="O22" s="31">
        <f>IF(A22="","",N22/12)</f>
        <v/>
      </c>
    </row>
    <row r="23">
      <c r="A23" s="24">
        <f>IF(設定!A22="","",設定!A22)</f>
        <v/>
      </c>
      <c r="B23" s="31">
        <f>IF($A23="","",SUMIFS(入力!$D:$D,入力!$B:$B,$A23,入力!$A:$A,"&gt;="&amp;DATE($B$3,1,1),入力!$A:$A,"&lt;"&amp;DATE($B$3,2,1)))</f>
        <v/>
      </c>
      <c r="C23" s="31">
        <f>IF($A23="","",SUMIFS(入力!$D:$D,入力!$B:$B,$A23,入力!$A:$A,"&gt;="&amp;DATE($B$3,2,1),入力!$A:$A,"&lt;"&amp;DATE($B$3,3,1)))</f>
        <v/>
      </c>
      <c r="D23" s="31">
        <f>IF($A23="","",SUMIFS(入力!$D:$D,入力!$B:$B,$A23,入力!$A:$A,"&gt;="&amp;DATE($B$3,3,1),入力!$A:$A,"&lt;"&amp;DATE($B$3,4,1)))</f>
        <v/>
      </c>
      <c r="E23" s="31">
        <f>IF($A23="","",SUMIFS(入力!$D:$D,入力!$B:$B,$A23,入力!$A:$A,"&gt;="&amp;DATE($B$3,4,1),入力!$A:$A,"&lt;"&amp;DATE($B$3,5,1)))</f>
        <v/>
      </c>
      <c r="F23" s="31">
        <f>IF($A23="","",SUMIFS(入力!$D:$D,入力!$B:$B,$A23,入力!$A:$A,"&gt;="&amp;DATE($B$3,5,1),入力!$A:$A,"&lt;"&amp;DATE($B$3,6,1)))</f>
        <v/>
      </c>
      <c r="G23" s="31">
        <f>IF($A23="","",SUMIFS(入力!$D:$D,入力!$B:$B,$A23,入力!$A:$A,"&gt;="&amp;DATE($B$3,6,1),入力!$A:$A,"&lt;"&amp;DATE($B$3,7,1)))</f>
        <v/>
      </c>
      <c r="H23" s="31">
        <f>IF($A23="","",SUMIFS(入力!$D:$D,入力!$B:$B,$A23,入力!$A:$A,"&gt;="&amp;DATE($B$3,7,1),入力!$A:$A,"&lt;"&amp;DATE($B$3,8,1)))</f>
        <v/>
      </c>
      <c r="I23" s="31">
        <f>IF($A23="","",SUMIFS(入力!$D:$D,入力!$B:$B,$A23,入力!$A:$A,"&gt;="&amp;DATE($B$3,8,1),入力!$A:$A,"&lt;"&amp;DATE($B$3,9,1)))</f>
        <v/>
      </c>
      <c r="J23" s="31">
        <f>IF($A23="","",SUMIFS(入力!$D:$D,入力!$B:$B,$A23,入力!$A:$A,"&gt;="&amp;DATE($B$3,9,1),入力!$A:$A,"&lt;"&amp;DATE($B$3,10,1)))</f>
        <v/>
      </c>
      <c r="K23" s="31">
        <f>IF($A23="","",SUMIFS(入力!$D:$D,入力!$B:$B,$A23,入力!$A:$A,"&gt;="&amp;DATE($B$3,10,1),入力!$A:$A,"&lt;"&amp;DATE($B$3,11,1)))</f>
        <v/>
      </c>
      <c r="L23" s="31">
        <f>IF($A23="","",SUMIFS(入力!$D:$D,入力!$B:$B,$A23,入力!$A:$A,"&gt;="&amp;DATE($B$3,11,1),入力!$A:$A,"&lt;"&amp;DATE($B$3,12,1)))</f>
        <v/>
      </c>
      <c r="M23" s="31">
        <f>IF($A23="","",SUMIFS(入力!$D:$D,入力!$B:$B,$A23,入力!$A:$A,"&gt;="&amp;DATE($B$3,12,1),入力!$A:$A,"&lt;"&amp;DATE($B$3,13,1)))</f>
        <v/>
      </c>
      <c r="N23" s="32">
        <f>IF(A23="","",SUM(B23:M23))</f>
        <v/>
      </c>
      <c r="O23" s="31">
        <f>IF(A23="","",N23/12)</f>
        <v/>
      </c>
    </row>
    <row r="24">
      <c r="A24" s="24">
        <f>IF(設定!A23="","",設定!A23)</f>
        <v/>
      </c>
      <c r="B24" s="31">
        <f>IF($A24="","",SUMIFS(入力!$D:$D,入力!$B:$B,$A24,入力!$A:$A,"&gt;="&amp;DATE($B$3,1,1),入力!$A:$A,"&lt;"&amp;DATE($B$3,2,1)))</f>
        <v/>
      </c>
      <c r="C24" s="31">
        <f>IF($A24="","",SUMIFS(入力!$D:$D,入力!$B:$B,$A24,入力!$A:$A,"&gt;="&amp;DATE($B$3,2,1),入力!$A:$A,"&lt;"&amp;DATE($B$3,3,1)))</f>
        <v/>
      </c>
      <c r="D24" s="31">
        <f>IF($A24="","",SUMIFS(入力!$D:$D,入力!$B:$B,$A24,入力!$A:$A,"&gt;="&amp;DATE($B$3,3,1),入力!$A:$A,"&lt;"&amp;DATE($B$3,4,1)))</f>
        <v/>
      </c>
      <c r="E24" s="31">
        <f>IF($A24="","",SUMIFS(入力!$D:$D,入力!$B:$B,$A24,入力!$A:$A,"&gt;="&amp;DATE($B$3,4,1),入力!$A:$A,"&lt;"&amp;DATE($B$3,5,1)))</f>
        <v/>
      </c>
      <c r="F24" s="31">
        <f>IF($A24="","",SUMIFS(入力!$D:$D,入力!$B:$B,$A24,入力!$A:$A,"&gt;="&amp;DATE($B$3,5,1),入力!$A:$A,"&lt;"&amp;DATE($B$3,6,1)))</f>
        <v/>
      </c>
      <c r="G24" s="31">
        <f>IF($A24="","",SUMIFS(入力!$D:$D,入力!$B:$B,$A24,入力!$A:$A,"&gt;="&amp;DATE($B$3,6,1),入力!$A:$A,"&lt;"&amp;DATE($B$3,7,1)))</f>
        <v/>
      </c>
      <c r="H24" s="31">
        <f>IF($A24="","",SUMIFS(入力!$D:$D,入力!$B:$B,$A24,入力!$A:$A,"&gt;="&amp;DATE($B$3,7,1),入力!$A:$A,"&lt;"&amp;DATE($B$3,8,1)))</f>
        <v/>
      </c>
      <c r="I24" s="31">
        <f>IF($A24="","",SUMIFS(入力!$D:$D,入力!$B:$B,$A24,入力!$A:$A,"&gt;="&amp;DATE($B$3,8,1),入力!$A:$A,"&lt;"&amp;DATE($B$3,9,1)))</f>
        <v/>
      </c>
      <c r="J24" s="31">
        <f>IF($A24="","",SUMIFS(入力!$D:$D,入力!$B:$B,$A24,入力!$A:$A,"&gt;="&amp;DATE($B$3,9,1),入力!$A:$A,"&lt;"&amp;DATE($B$3,10,1)))</f>
        <v/>
      </c>
      <c r="K24" s="31">
        <f>IF($A24="","",SUMIFS(入力!$D:$D,入力!$B:$B,$A24,入力!$A:$A,"&gt;="&amp;DATE($B$3,10,1),入力!$A:$A,"&lt;"&amp;DATE($B$3,11,1)))</f>
        <v/>
      </c>
      <c r="L24" s="31">
        <f>IF($A24="","",SUMIFS(入力!$D:$D,入力!$B:$B,$A24,入力!$A:$A,"&gt;="&amp;DATE($B$3,11,1),入力!$A:$A,"&lt;"&amp;DATE($B$3,12,1)))</f>
        <v/>
      </c>
      <c r="M24" s="31">
        <f>IF($A24="","",SUMIFS(入力!$D:$D,入力!$B:$B,$A24,入力!$A:$A,"&gt;="&amp;DATE($B$3,12,1),入力!$A:$A,"&lt;"&amp;DATE($B$3,13,1)))</f>
        <v/>
      </c>
      <c r="N24" s="32">
        <f>IF(A24="","",SUM(B24:M24))</f>
        <v/>
      </c>
      <c r="O24" s="31">
        <f>IF(A24="","",N24/12)</f>
        <v/>
      </c>
    </row>
    <row r="25">
      <c r="A25" s="24">
        <f>IF(設定!A24="","",設定!A24)</f>
        <v/>
      </c>
      <c r="B25" s="31">
        <f>IF($A25="","",SUMIFS(入力!$D:$D,入力!$B:$B,$A25,入力!$A:$A,"&gt;="&amp;DATE($B$3,1,1),入力!$A:$A,"&lt;"&amp;DATE($B$3,2,1)))</f>
        <v/>
      </c>
      <c r="C25" s="31">
        <f>IF($A25="","",SUMIFS(入力!$D:$D,入力!$B:$B,$A25,入力!$A:$A,"&gt;="&amp;DATE($B$3,2,1),入力!$A:$A,"&lt;"&amp;DATE($B$3,3,1)))</f>
        <v/>
      </c>
      <c r="D25" s="31">
        <f>IF($A25="","",SUMIFS(入力!$D:$D,入力!$B:$B,$A25,入力!$A:$A,"&gt;="&amp;DATE($B$3,3,1),入力!$A:$A,"&lt;"&amp;DATE($B$3,4,1)))</f>
        <v/>
      </c>
      <c r="E25" s="31">
        <f>IF($A25="","",SUMIFS(入力!$D:$D,入力!$B:$B,$A25,入力!$A:$A,"&gt;="&amp;DATE($B$3,4,1),入力!$A:$A,"&lt;"&amp;DATE($B$3,5,1)))</f>
        <v/>
      </c>
      <c r="F25" s="31">
        <f>IF($A25="","",SUMIFS(入力!$D:$D,入力!$B:$B,$A25,入力!$A:$A,"&gt;="&amp;DATE($B$3,5,1),入力!$A:$A,"&lt;"&amp;DATE($B$3,6,1)))</f>
        <v/>
      </c>
      <c r="G25" s="31">
        <f>IF($A25="","",SUMIFS(入力!$D:$D,入力!$B:$B,$A25,入力!$A:$A,"&gt;="&amp;DATE($B$3,6,1),入力!$A:$A,"&lt;"&amp;DATE($B$3,7,1)))</f>
        <v/>
      </c>
      <c r="H25" s="31">
        <f>IF($A25="","",SUMIFS(入力!$D:$D,入力!$B:$B,$A25,入力!$A:$A,"&gt;="&amp;DATE($B$3,7,1),入力!$A:$A,"&lt;"&amp;DATE($B$3,8,1)))</f>
        <v/>
      </c>
      <c r="I25" s="31">
        <f>IF($A25="","",SUMIFS(入力!$D:$D,入力!$B:$B,$A25,入力!$A:$A,"&gt;="&amp;DATE($B$3,8,1),入力!$A:$A,"&lt;"&amp;DATE($B$3,9,1)))</f>
        <v/>
      </c>
      <c r="J25" s="31">
        <f>IF($A25="","",SUMIFS(入力!$D:$D,入力!$B:$B,$A25,入力!$A:$A,"&gt;="&amp;DATE($B$3,9,1),入力!$A:$A,"&lt;"&amp;DATE($B$3,10,1)))</f>
        <v/>
      </c>
      <c r="K25" s="31">
        <f>IF($A25="","",SUMIFS(入力!$D:$D,入力!$B:$B,$A25,入力!$A:$A,"&gt;="&amp;DATE($B$3,10,1),入力!$A:$A,"&lt;"&amp;DATE($B$3,11,1)))</f>
        <v/>
      </c>
      <c r="L25" s="31">
        <f>IF($A25="","",SUMIFS(入力!$D:$D,入力!$B:$B,$A25,入力!$A:$A,"&gt;="&amp;DATE($B$3,11,1),入力!$A:$A,"&lt;"&amp;DATE($B$3,12,1)))</f>
        <v/>
      </c>
      <c r="M25" s="31">
        <f>IF($A25="","",SUMIFS(入力!$D:$D,入力!$B:$B,$A25,入力!$A:$A,"&gt;="&amp;DATE($B$3,12,1),入力!$A:$A,"&lt;"&amp;DATE($B$3,13,1)))</f>
        <v/>
      </c>
      <c r="N25" s="32">
        <f>IF(A25="","",SUM(B25:M25))</f>
        <v/>
      </c>
      <c r="O25" s="31">
        <f>IF(A25="","",N25/12)</f>
        <v/>
      </c>
    </row>
    <row r="26">
      <c r="A26" s="24">
        <f>IF(設定!A25="","",設定!A25)</f>
        <v/>
      </c>
      <c r="B26" s="31">
        <f>IF($A26="","",SUMIFS(入力!$D:$D,入力!$B:$B,$A26,入力!$A:$A,"&gt;="&amp;DATE($B$3,1,1),入力!$A:$A,"&lt;"&amp;DATE($B$3,2,1)))</f>
        <v/>
      </c>
      <c r="C26" s="31">
        <f>IF($A26="","",SUMIFS(入力!$D:$D,入力!$B:$B,$A26,入力!$A:$A,"&gt;="&amp;DATE($B$3,2,1),入力!$A:$A,"&lt;"&amp;DATE($B$3,3,1)))</f>
        <v/>
      </c>
      <c r="D26" s="31">
        <f>IF($A26="","",SUMIFS(入力!$D:$D,入力!$B:$B,$A26,入力!$A:$A,"&gt;="&amp;DATE($B$3,3,1),入力!$A:$A,"&lt;"&amp;DATE($B$3,4,1)))</f>
        <v/>
      </c>
      <c r="E26" s="31">
        <f>IF($A26="","",SUMIFS(入力!$D:$D,入力!$B:$B,$A26,入力!$A:$A,"&gt;="&amp;DATE($B$3,4,1),入力!$A:$A,"&lt;"&amp;DATE($B$3,5,1)))</f>
        <v/>
      </c>
      <c r="F26" s="31">
        <f>IF($A26="","",SUMIFS(入力!$D:$D,入力!$B:$B,$A26,入力!$A:$A,"&gt;="&amp;DATE($B$3,5,1),入力!$A:$A,"&lt;"&amp;DATE($B$3,6,1)))</f>
        <v/>
      </c>
      <c r="G26" s="31">
        <f>IF($A26="","",SUMIFS(入力!$D:$D,入力!$B:$B,$A26,入力!$A:$A,"&gt;="&amp;DATE($B$3,6,1),入力!$A:$A,"&lt;"&amp;DATE($B$3,7,1)))</f>
        <v/>
      </c>
      <c r="H26" s="31">
        <f>IF($A26="","",SUMIFS(入力!$D:$D,入力!$B:$B,$A26,入力!$A:$A,"&gt;="&amp;DATE($B$3,7,1),入力!$A:$A,"&lt;"&amp;DATE($B$3,8,1)))</f>
        <v/>
      </c>
      <c r="I26" s="31">
        <f>IF($A26="","",SUMIFS(入力!$D:$D,入力!$B:$B,$A26,入力!$A:$A,"&gt;="&amp;DATE($B$3,8,1),入力!$A:$A,"&lt;"&amp;DATE($B$3,9,1)))</f>
        <v/>
      </c>
      <c r="J26" s="31">
        <f>IF($A26="","",SUMIFS(入力!$D:$D,入力!$B:$B,$A26,入力!$A:$A,"&gt;="&amp;DATE($B$3,9,1),入力!$A:$A,"&lt;"&amp;DATE($B$3,10,1)))</f>
        <v/>
      </c>
      <c r="K26" s="31">
        <f>IF($A26="","",SUMIFS(入力!$D:$D,入力!$B:$B,$A26,入力!$A:$A,"&gt;="&amp;DATE($B$3,10,1),入力!$A:$A,"&lt;"&amp;DATE($B$3,11,1)))</f>
        <v/>
      </c>
      <c r="L26" s="31">
        <f>IF($A26="","",SUMIFS(入力!$D:$D,入力!$B:$B,$A26,入力!$A:$A,"&gt;="&amp;DATE($B$3,11,1),入力!$A:$A,"&lt;"&amp;DATE($B$3,12,1)))</f>
        <v/>
      </c>
      <c r="M26" s="31">
        <f>IF($A26="","",SUMIFS(入力!$D:$D,入力!$B:$B,$A26,入力!$A:$A,"&gt;="&amp;DATE($B$3,12,1),入力!$A:$A,"&lt;"&amp;DATE($B$3,13,1)))</f>
        <v/>
      </c>
      <c r="N26" s="32">
        <f>IF(A26="","",SUM(B26:M26))</f>
        <v/>
      </c>
      <c r="O26" s="31">
        <f>IF(A26="","",N26/12)</f>
        <v/>
      </c>
    </row>
    <row r="27">
      <c r="A27" s="24">
        <f>IF(設定!A26="","",設定!A26)</f>
        <v/>
      </c>
      <c r="B27" s="31">
        <f>IF($A27="","",SUMIFS(入力!$D:$D,入力!$B:$B,$A27,入力!$A:$A,"&gt;="&amp;DATE($B$3,1,1),入力!$A:$A,"&lt;"&amp;DATE($B$3,2,1)))</f>
        <v/>
      </c>
      <c r="C27" s="31">
        <f>IF($A27="","",SUMIFS(入力!$D:$D,入力!$B:$B,$A27,入力!$A:$A,"&gt;="&amp;DATE($B$3,2,1),入力!$A:$A,"&lt;"&amp;DATE($B$3,3,1)))</f>
        <v/>
      </c>
      <c r="D27" s="31">
        <f>IF($A27="","",SUMIFS(入力!$D:$D,入力!$B:$B,$A27,入力!$A:$A,"&gt;="&amp;DATE($B$3,3,1),入力!$A:$A,"&lt;"&amp;DATE($B$3,4,1)))</f>
        <v/>
      </c>
      <c r="E27" s="31">
        <f>IF($A27="","",SUMIFS(入力!$D:$D,入力!$B:$B,$A27,入力!$A:$A,"&gt;="&amp;DATE($B$3,4,1),入力!$A:$A,"&lt;"&amp;DATE($B$3,5,1)))</f>
        <v/>
      </c>
      <c r="F27" s="31">
        <f>IF($A27="","",SUMIFS(入力!$D:$D,入力!$B:$B,$A27,入力!$A:$A,"&gt;="&amp;DATE($B$3,5,1),入力!$A:$A,"&lt;"&amp;DATE($B$3,6,1)))</f>
        <v/>
      </c>
      <c r="G27" s="31">
        <f>IF($A27="","",SUMIFS(入力!$D:$D,入力!$B:$B,$A27,入力!$A:$A,"&gt;="&amp;DATE($B$3,6,1),入力!$A:$A,"&lt;"&amp;DATE($B$3,7,1)))</f>
        <v/>
      </c>
      <c r="H27" s="31">
        <f>IF($A27="","",SUMIFS(入力!$D:$D,入力!$B:$B,$A27,入力!$A:$A,"&gt;="&amp;DATE($B$3,7,1),入力!$A:$A,"&lt;"&amp;DATE($B$3,8,1)))</f>
        <v/>
      </c>
      <c r="I27" s="31">
        <f>IF($A27="","",SUMIFS(入力!$D:$D,入力!$B:$B,$A27,入力!$A:$A,"&gt;="&amp;DATE($B$3,8,1),入力!$A:$A,"&lt;"&amp;DATE($B$3,9,1)))</f>
        <v/>
      </c>
      <c r="J27" s="31">
        <f>IF($A27="","",SUMIFS(入力!$D:$D,入力!$B:$B,$A27,入力!$A:$A,"&gt;="&amp;DATE($B$3,9,1),入力!$A:$A,"&lt;"&amp;DATE($B$3,10,1)))</f>
        <v/>
      </c>
      <c r="K27" s="31">
        <f>IF($A27="","",SUMIFS(入力!$D:$D,入力!$B:$B,$A27,入力!$A:$A,"&gt;="&amp;DATE($B$3,10,1),入力!$A:$A,"&lt;"&amp;DATE($B$3,11,1)))</f>
        <v/>
      </c>
      <c r="L27" s="31">
        <f>IF($A27="","",SUMIFS(入力!$D:$D,入力!$B:$B,$A27,入力!$A:$A,"&gt;="&amp;DATE($B$3,11,1),入力!$A:$A,"&lt;"&amp;DATE($B$3,12,1)))</f>
        <v/>
      </c>
      <c r="M27" s="31">
        <f>IF($A27="","",SUMIFS(入力!$D:$D,入力!$B:$B,$A27,入力!$A:$A,"&gt;="&amp;DATE($B$3,12,1),入力!$A:$A,"&lt;"&amp;DATE($B$3,13,1)))</f>
        <v/>
      </c>
      <c r="N27" s="32">
        <f>IF(A27="","",SUM(B27:M27))</f>
        <v/>
      </c>
      <c r="O27" s="31">
        <f>IF(A27="","",N27/12)</f>
        <v/>
      </c>
    </row>
    <row r="28">
      <c r="A28" s="24">
        <f>IF(設定!A27="","",設定!A27)</f>
        <v/>
      </c>
      <c r="B28" s="31">
        <f>IF($A28="","",SUMIFS(入力!$D:$D,入力!$B:$B,$A28,入力!$A:$A,"&gt;="&amp;DATE($B$3,1,1),入力!$A:$A,"&lt;"&amp;DATE($B$3,2,1)))</f>
        <v/>
      </c>
      <c r="C28" s="31">
        <f>IF($A28="","",SUMIFS(入力!$D:$D,入力!$B:$B,$A28,入力!$A:$A,"&gt;="&amp;DATE($B$3,2,1),入力!$A:$A,"&lt;"&amp;DATE($B$3,3,1)))</f>
        <v/>
      </c>
      <c r="D28" s="31">
        <f>IF($A28="","",SUMIFS(入力!$D:$D,入力!$B:$B,$A28,入力!$A:$A,"&gt;="&amp;DATE($B$3,3,1),入力!$A:$A,"&lt;"&amp;DATE($B$3,4,1)))</f>
        <v/>
      </c>
      <c r="E28" s="31">
        <f>IF($A28="","",SUMIFS(入力!$D:$D,入力!$B:$B,$A28,入力!$A:$A,"&gt;="&amp;DATE($B$3,4,1),入力!$A:$A,"&lt;"&amp;DATE($B$3,5,1)))</f>
        <v/>
      </c>
      <c r="F28" s="31">
        <f>IF($A28="","",SUMIFS(入力!$D:$D,入力!$B:$B,$A28,入力!$A:$A,"&gt;="&amp;DATE($B$3,5,1),入力!$A:$A,"&lt;"&amp;DATE($B$3,6,1)))</f>
        <v/>
      </c>
      <c r="G28" s="31">
        <f>IF($A28="","",SUMIFS(入力!$D:$D,入力!$B:$B,$A28,入力!$A:$A,"&gt;="&amp;DATE($B$3,6,1),入力!$A:$A,"&lt;"&amp;DATE($B$3,7,1)))</f>
        <v/>
      </c>
      <c r="H28" s="31">
        <f>IF($A28="","",SUMIFS(入力!$D:$D,入力!$B:$B,$A28,入力!$A:$A,"&gt;="&amp;DATE($B$3,7,1),入力!$A:$A,"&lt;"&amp;DATE($B$3,8,1)))</f>
        <v/>
      </c>
      <c r="I28" s="31">
        <f>IF($A28="","",SUMIFS(入力!$D:$D,入力!$B:$B,$A28,入力!$A:$A,"&gt;="&amp;DATE($B$3,8,1),入力!$A:$A,"&lt;"&amp;DATE($B$3,9,1)))</f>
        <v/>
      </c>
      <c r="J28" s="31">
        <f>IF($A28="","",SUMIFS(入力!$D:$D,入力!$B:$B,$A28,入力!$A:$A,"&gt;="&amp;DATE($B$3,9,1),入力!$A:$A,"&lt;"&amp;DATE($B$3,10,1)))</f>
        <v/>
      </c>
      <c r="K28" s="31">
        <f>IF($A28="","",SUMIFS(入力!$D:$D,入力!$B:$B,$A28,入力!$A:$A,"&gt;="&amp;DATE($B$3,10,1),入力!$A:$A,"&lt;"&amp;DATE($B$3,11,1)))</f>
        <v/>
      </c>
      <c r="L28" s="31">
        <f>IF($A28="","",SUMIFS(入力!$D:$D,入力!$B:$B,$A28,入力!$A:$A,"&gt;="&amp;DATE($B$3,11,1),入力!$A:$A,"&lt;"&amp;DATE($B$3,12,1)))</f>
        <v/>
      </c>
      <c r="M28" s="31">
        <f>IF($A28="","",SUMIFS(入力!$D:$D,入力!$B:$B,$A28,入力!$A:$A,"&gt;="&amp;DATE($B$3,12,1),入力!$A:$A,"&lt;"&amp;DATE($B$3,13,1)))</f>
        <v/>
      </c>
      <c r="N28" s="32">
        <f>IF(A28="","",SUM(B28:M28))</f>
        <v/>
      </c>
      <c r="O28" s="31">
        <f>IF(A28="","",N28/12)</f>
        <v/>
      </c>
    </row>
    <row r="29">
      <c r="A29" s="24">
        <f>IF(設定!A28="","",設定!A28)</f>
        <v/>
      </c>
      <c r="B29" s="31">
        <f>IF($A29="","",SUMIFS(入力!$D:$D,入力!$B:$B,$A29,入力!$A:$A,"&gt;="&amp;DATE($B$3,1,1),入力!$A:$A,"&lt;"&amp;DATE($B$3,2,1)))</f>
        <v/>
      </c>
      <c r="C29" s="31">
        <f>IF($A29="","",SUMIFS(入力!$D:$D,入力!$B:$B,$A29,入力!$A:$A,"&gt;="&amp;DATE($B$3,2,1),入力!$A:$A,"&lt;"&amp;DATE($B$3,3,1)))</f>
        <v/>
      </c>
      <c r="D29" s="31">
        <f>IF($A29="","",SUMIFS(入力!$D:$D,入力!$B:$B,$A29,入力!$A:$A,"&gt;="&amp;DATE($B$3,3,1),入力!$A:$A,"&lt;"&amp;DATE($B$3,4,1)))</f>
        <v/>
      </c>
      <c r="E29" s="31">
        <f>IF($A29="","",SUMIFS(入力!$D:$D,入力!$B:$B,$A29,入力!$A:$A,"&gt;="&amp;DATE($B$3,4,1),入力!$A:$A,"&lt;"&amp;DATE($B$3,5,1)))</f>
        <v/>
      </c>
      <c r="F29" s="31">
        <f>IF($A29="","",SUMIFS(入力!$D:$D,入力!$B:$B,$A29,入力!$A:$A,"&gt;="&amp;DATE($B$3,5,1),入力!$A:$A,"&lt;"&amp;DATE($B$3,6,1)))</f>
        <v/>
      </c>
      <c r="G29" s="31">
        <f>IF($A29="","",SUMIFS(入力!$D:$D,入力!$B:$B,$A29,入力!$A:$A,"&gt;="&amp;DATE($B$3,6,1),入力!$A:$A,"&lt;"&amp;DATE($B$3,7,1)))</f>
        <v/>
      </c>
      <c r="H29" s="31">
        <f>IF($A29="","",SUMIFS(入力!$D:$D,入力!$B:$B,$A29,入力!$A:$A,"&gt;="&amp;DATE($B$3,7,1),入力!$A:$A,"&lt;"&amp;DATE($B$3,8,1)))</f>
        <v/>
      </c>
      <c r="I29" s="31">
        <f>IF($A29="","",SUMIFS(入力!$D:$D,入力!$B:$B,$A29,入力!$A:$A,"&gt;="&amp;DATE($B$3,8,1),入力!$A:$A,"&lt;"&amp;DATE($B$3,9,1)))</f>
        <v/>
      </c>
      <c r="J29" s="31">
        <f>IF($A29="","",SUMIFS(入力!$D:$D,入力!$B:$B,$A29,入力!$A:$A,"&gt;="&amp;DATE($B$3,9,1),入力!$A:$A,"&lt;"&amp;DATE($B$3,10,1)))</f>
        <v/>
      </c>
      <c r="K29" s="31">
        <f>IF($A29="","",SUMIFS(入力!$D:$D,入力!$B:$B,$A29,入力!$A:$A,"&gt;="&amp;DATE($B$3,10,1),入力!$A:$A,"&lt;"&amp;DATE($B$3,11,1)))</f>
        <v/>
      </c>
      <c r="L29" s="31">
        <f>IF($A29="","",SUMIFS(入力!$D:$D,入力!$B:$B,$A29,入力!$A:$A,"&gt;="&amp;DATE($B$3,11,1),入力!$A:$A,"&lt;"&amp;DATE($B$3,12,1)))</f>
        <v/>
      </c>
      <c r="M29" s="31">
        <f>IF($A29="","",SUMIFS(入力!$D:$D,入力!$B:$B,$A29,入力!$A:$A,"&gt;="&amp;DATE($B$3,12,1),入力!$A:$A,"&lt;"&amp;DATE($B$3,13,1)))</f>
        <v/>
      </c>
      <c r="N29" s="32">
        <f>IF(A29="","",SUM(B29:M29))</f>
        <v/>
      </c>
      <c r="O29" s="31">
        <f>IF(A29="","",N29/12)</f>
        <v/>
      </c>
    </row>
    <row r="30">
      <c r="A30" s="24">
        <f>IF(設定!A29="","",設定!A29)</f>
        <v/>
      </c>
      <c r="B30" s="31">
        <f>IF($A30="","",SUMIFS(入力!$D:$D,入力!$B:$B,$A30,入力!$A:$A,"&gt;="&amp;DATE($B$3,1,1),入力!$A:$A,"&lt;"&amp;DATE($B$3,2,1)))</f>
        <v/>
      </c>
      <c r="C30" s="31">
        <f>IF($A30="","",SUMIFS(入力!$D:$D,入力!$B:$B,$A30,入力!$A:$A,"&gt;="&amp;DATE($B$3,2,1),入力!$A:$A,"&lt;"&amp;DATE($B$3,3,1)))</f>
        <v/>
      </c>
      <c r="D30" s="31">
        <f>IF($A30="","",SUMIFS(入力!$D:$D,入力!$B:$B,$A30,入力!$A:$A,"&gt;="&amp;DATE($B$3,3,1),入力!$A:$A,"&lt;"&amp;DATE($B$3,4,1)))</f>
        <v/>
      </c>
      <c r="E30" s="31">
        <f>IF($A30="","",SUMIFS(入力!$D:$D,入力!$B:$B,$A30,入力!$A:$A,"&gt;="&amp;DATE($B$3,4,1),入力!$A:$A,"&lt;"&amp;DATE($B$3,5,1)))</f>
        <v/>
      </c>
      <c r="F30" s="31">
        <f>IF($A30="","",SUMIFS(入力!$D:$D,入力!$B:$B,$A30,入力!$A:$A,"&gt;="&amp;DATE($B$3,5,1),入力!$A:$A,"&lt;"&amp;DATE($B$3,6,1)))</f>
        <v/>
      </c>
      <c r="G30" s="31">
        <f>IF($A30="","",SUMIFS(入力!$D:$D,入力!$B:$B,$A30,入力!$A:$A,"&gt;="&amp;DATE($B$3,6,1),入力!$A:$A,"&lt;"&amp;DATE($B$3,7,1)))</f>
        <v/>
      </c>
      <c r="H30" s="31">
        <f>IF($A30="","",SUMIFS(入力!$D:$D,入力!$B:$B,$A30,入力!$A:$A,"&gt;="&amp;DATE($B$3,7,1),入力!$A:$A,"&lt;"&amp;DATE($B$3,8,1)))</f>
        <v/>
      </c>
      <c r="I30" s="31">
        <f>IF($A30="","",SUMIFS(入力!$D:$D,入力!$B:$B,$A30,入力!$A:$A,"&gt;="&amp;DATE($B$3,8,1),入力!$A:$A,"&lt;"&amp;DATE($B$3,9,1)))</f>
        <v/>
      </c>
      <c r="J30" s="31">
        <f>IF($A30="","",SUMIFS(入力!$D:$D,入力!$B:$B,$A30,入力!$A:$A,"&gt;="&amp;DATE($B$3,9,1),入力!$A:$A,"&lt;"&amp;DATE($B$3,10,1)))</f>
        <v/>
      </c>
      <c r="K30" s="31">
        <f>IF($A30="","",SUMIFS(入力!$D:$D,入力!$B:$B,$A30,入力!$A:$A,"&gt;="&amp;DATE($B$3,10,1),入力!$A:$A,"&lt;"&amp;DATE($B$3,11,1)))</f>
        <v/>
      </c>
      <c r="L30" s="31">
        <f>IF($A30="","",SUMIFS(入力!$D:$D,入力!$B:$B,$A30,入力!$A:$A,"&gt;="&amp;DATE($B$3,11,1),入力!$A:$A,"&lt;"&amp;DATE($B$3,12,1)))</f>
        <v/>
      </c>
      <c r="M30" s="31">
        <f>IF($A30="","",SUMIFS(入力!$D:$D,入力!$B:$B,$A30,入力!$A:$A,"&gt;="&amp;DATE($B$3,12,1),入力!$A:$A,"&lt;"&amp;DATE($B$3,13,1)))</f>
        <v/>
      </c>
      <c r="N30" s="32">
        <f>IF(A30="","",SUM(B30:M30))</f>
        <v/>
      </c>
      <c r="O30" s="31">
        <f>IF(A30="","",N30/12)</f>
        <v/>
      </c>
    </row>
    <row r="31">
      <c r="A31" s="24">
        <f>IF(設定!A30="","",設定!A30)</f>
        <v/>
      </c>
      <c r="B31" s="31">
        <f>IF($A31="","",SUMIFS(入力!$D:$D,入力!$B:$B,$A31,入力!$A:$A,"&gt;="&amp;DATE($B$3,1,1),入力!$A:$A,"&lt;"&amp;DATE($B$3,2,1)))</f>
        <v/>
      </c>
      <c r="C31" s="31">
        <f>IF($A31="","",SUMIFS(入力!$D:$D,入力!$B:$B,$A31,入力!$A:$A,"&gt;="&amp;DATE($B$3,2,1),入力!$A:$A,"&lt;"&amp;DATE($B$3,3,1)))</f>
        <v/>
      </c>
      <c r="D31" s="31">
        <f>IF($A31="","",SUMIFS(入力!$D:$D,入力!$B:$B,$A31,入力!$A:$A,"&gt;="&amp;DATE($B$3,3,1),入力!$A:$A,"&lt;"&amp;DATE($B$3,4,1)))</f>
        <v/>
      </c>
      <c r="E31" s="31">
        <f>IF($A31="","",SUMIFS(入力!$D:$D,入力!$B:$B,$A31,入力!$A:$A,"&gt;="&amp;DATE($B$3,4,1),入力!$A:$A,"&lt;"&amp;DATE($B$3,5,1)))</f>
        <v/>
      </c>
      <c r="F31" s="31">
        <f>IF($A31="","",SUMIFS(入力!$D:$D,入力!$B:$B,$A31,入力!$A:$A,"&gt;="&amp;DATE($B$3,5,1),入力!$A:$A,"&lt;"&amp;DATE($B$3,6,1)))</f>
        <v/>
      </c>
      <c r="G31" s="31">
        <f>IF($A31="","",SUMIFS(入力!$D:$D,入力!$B:$B,$A31,入力!$A:$A,"&gt;="&amp;DATE($B$3,6,1),入力!$A:$A,"&lt;"&amp;DATE($B$3,7,1)))</f>
        <v/>
      </c>
      <c r="H31" s="31">
        <f>IF($A31="","",SUMIFS(入力!$D:$D,入力!$B:$B,$A31,入力!$A:$A,"&gt;="&amp;DATE($B$3,7,1),入力!$A:$A,"&lt;"&amp;DATE($B$3,8,1)))</f>
        <v/>
      </c>
      <c r="I31" s="31">
        <f>IF($A31="","",SUMIFS(入力!$D:$D,入力!$B:$B,$A31,入力!$A:$A,"&gt;="&amp;DATE($B$3,8,1),入力!$A:$A,"&lt;"&amp;DATE($B$3,9,1)))</f>
        <v/>
      </c>
      <c r="J31" s="31">
        <f>IF($A31="","",SUMIFS(入力!$D:$D,入力!$B:$B,$A31,入力!$A:$A,"&gt;="&amp;DATE($B$3,9,1),入力!$A:$A,"&lt;"&amp;DATE($B$3,10,1)))</f>
        <v/>
      </c>
      <c r="K31" s="31">
        <f>IF($A31="","",SUMIFS(入力!$D:$D,入力!$B:$B,$A31,入力!$A:$A,"&gt;="&amp;DATE($B$3,10,1),入力!$A:$A,"&lt;"&amp;DATE($B$3,11,1)))</f>
        <v/>
      </c>
      <c r="L31" s="31">
        <f>IF($A31="","",SUMIFS(入力!$D:$D,入力!$B:$B,$A31,入力!$A:$A,"&gt;="&amp;DATE($B$3,11,1),入力!$A:$A,"&lt;"&amp;DATE($B$3,12,1)))</f>
        <v/>
      </c>
      <c r="M31" s="31">
        <f>IF($A31="","",SUMIFS(入力!$D:$D,入力!$B:$B,$A31,入力!$A:$A,"&gt;="&amp;DATE($B$3,12,1),入力!$A:$A,"&lt;"&amp;DATE($B$3,13,1)))</f>
        <v/>
      </c>
      <c r="N31" s="32">
        <f>IF(A31="","",SUM(B31:M31))</f>
        <v/>
      </c>
      <c r="O31" s="31">
        <f>IF(A31="","",N31/12)</f>
        <v/>
      </c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</row>
    <row r="33">
      <c r="A33" s="33" t="inlineStr">
        <is>
          <t>収入の合計</t>
        </is>
      </c>
      <c r="B33" s="34">
        <f>SUMIFS(入力!$D:$D,入力!$G:$G,"収入",入力!$A:$A,"&gt;="&amp;DATE($B$3,1,1),入力!$A:$A,"&lt;"&amp;DATE($B$3,2,1))</f>
        <v/>
      </c>
      <c r="C33" s="34">
        <f>SUMIFS(入力!$D:$D,入力!$G:$G,"収入",入力!$A:$A,"&gt;="&amp;DATE($B$3,2,1),入力!$A:$A,"&lt;"&amp;DATE($B$3,3,1))</f>
        <v/>
      </c>
      <c r="D33" s="34">
        <f>SUMIFS(入力!$D:$D,入力!$G:$G,"収入",入力!$A:$A,"&gt;="&amp;DATE($B$3,3,1),入力!$A:$A,"&lt;"&amp;DATE($B$3,4,1))</f>
        <v/>
      </c>
      <c r="E33" s="34">
        <f>SUMIFS(入力!$D:$D,入力!$G:$G,"収入",入力!$A:$A,"&gt;="&amp;DATE($B$3,4,1),入力!$A:$A,"&lt;"&amp;DATE($B$3,5,1))</f>
        <v/>
      </c>
      <c r="F33" s="34">
        <f>SUMIFS(入力!$D:$D,入力!$G:$G,"収入",入力!$A:$A,"&gt;="&amp;DATE($B$3,5,1),入力!$A:$A,"&lt;"&amp;DATE($B$3,6,1))</f>
        <v/>
      </c>
      <c r="G33" s="34">
        <f>SUMIFS(入力!$D:$D,入力!$G:$G,"収入",入力!$A:$A,"&gt;="&amp;DATE($B$3,6,1),入力!$A:$A,"&lt;"&amp;DATE($B$3,7,1))</f>
        <v/>
      </c>
      <c r="H33" s="34">
        <f>SUMIFS(入力!$D:$D,入力!$G:$G,"収入",入力!$A:$A,"&gt;="&amp;DATE($B$3,7,1),入力!$A:$A,"&lt;"&amp;DATE($B$3,8,1))</f>
        <v/>
      </c>
      <c r="I33" s="34">
        <f>SUMIFS(入力!$D:$D,入力!$G:$G,"収入",入力!$A:$A,"&gt;="&amp;DATE($B$3,8,1),入力!$A:$A,"&lt;"&amp;DATE($B$3,9,1))</f>
        <v/>
      </c>
      <c r="J33" s="34">
        <f>SUMIFS(入力!$D:$D,入力!$G:$G,"収入",入力!$A:$A,"&gt;="&amp;DATE($B$3,9,1),入力!$A:$A,"&lt;"&amp;DATE($B$3,10,1))</f>
        <v/>
      </c>
      <c r="K33" s="34">
        <f>SUMIFS(入力!$D:$D,入力!$G:$G,"収入",入力!$A:$A,"&gt;="&amp;DATE($B$3,10,1),入力!$A:$A,"&lt;"&amp;DATE($B$3,11,1))</f>
        <v/>
      </c>
      <c r="L33" s="34">
        <f>SUMIFS(入力!$D:$D,入力!$G:$G,"収入",入力!$A:$A,"&gt;="&amp;DATE($B$3,11,1),入力!$A:$A,"&lt;"&amp;DATE($B$3,12,1))</f>
        <v/>
      </c>
      <c r="M33" s="34">
        <f>SUMIFS(入力!$D:$D,入力!$G:$G,"収入",入力!$A:$A,"&gt;="&amp;DATE($B$3,12,1),入力!$A:$A,"&lt;"&amp;DATE($B$3,13,1))</f>
        <v/>
      </c>
      <c r="N33" s="34">
        <f>SUM(B33:M33)</f>
        <v/>
      </c>
      <c r="O33" s="35">
        <f>N33/12</f>
        <v/>
      </c>
    </row>
    <row r="34">
      <c r="A34" s="33" t="inlineStr">
        <is>
          <t>支出の合計</t>
        </is>
      </c>
      <c r="B34" s="36">
        <f>SUMIFS(入力!$D:$D,入力!$G:$G,"支出",入力!$A:$A,"&gt;="&amp;DATE($B$3,1,1),入力!$A:$A,"&lt;"&amp;DATE($B$3,2,1))</f>
        <v/>
      </c>
      <c r="C34" s="36">
        <f>SUMIFS(入力!$D:$D,入力!$G:$G,"支出",入力!$A:$A,"&gt;="&amp;DATE($B$3,2,1),入力!$A:$A,"&lt;"&amp;DATE($B$3,3,1))</f>
        <v/>
      </c>
      <c r="D34" s="36">
        <f>SUMIFS(入力!$D:$D,入力!$G:$G,"支出",入力!$A:$A,"&gt;="&amp;DATE($B$3,3,1),入力!$A:$A,"&lt;"&amp;DATE($B$3,4,1))</f>
        <v/>
      </c>
      <c r="E34" s="36">
        <f>SUMIFS(入力!$D:$D,入力!$G:$G,"支出",入力!$A:$A,"&gt;="&amp;DATE($B$3,4,1),入力!$A:$A,"&lt;"&amp;DATE($B$3,5,1))</f>
        <v/>
      </c>
      <c r="F34" s="36">
        <f>SUMIFS(入力!$D:$D,入力!$G:$G,"支出",入力!$A:$A,"&gt;="&amp;DATE($B$3,5,1),入力!$A:$A,"&lt;"&amp;DATE($B$3,6,1))</f>
        <v/>
      </c>
      <c r="G34" s="36">
        <f>SUMIFS(入力!$D:$D,入力!$G:$G,"支出",入力!$A:$A,"&gt;="&amp;DATE($B$3,6,1),入力!$A:$A,"&lt;"&amp;DATE($B$3,7,1))</f>
        <v/>
      </c>
      <c r="H34" s="36">
        <f>SUMIFS(入力!$D:$D,入力!$G:$G,"支出",入力!$A:$A,"&gt;="&amp;DATE($B$3,7,1),入力!$A:$A,"&lt;"&amp;DATE($B$3,8,1))</f>
        <v/>
      </c>
      <c r="I34" s="36">
        <f>SUMIFS(入力!$D:$D,入力!$G:$G,"支出",入力!$A:$A,"&gt;="&amp;DATE($B$3,8,1),入力!$A:$A,"&lt;"&amp;DATE($B$3,9,1))</f>
        <v/>
      </c>
      <c r="J34" s="36">
        <f>SUMIFS(入力!$D:$D,入力!$G:$G,"支出",入力!$A:$A,"&gt;="&amp;DATE($B$3,9,1),入力!$A:$A,"&lt;"&amp;DATE($B$3,10,1))</f>
        <v/>
      </c>
      <c r="K34" s="36">
        <f>SUMIFS(入力!$D:$D,入力!$G:$G,"支出",入力!$A:$A,"&gt;="&amp;DATE($B$3,10,1),入力!$A:$A,"&lt;"&amp;DATE($B$3,11,1))</f>
        <v/>
      </c>
      <c r="L34" s="36">
        <f>SUMIFS(入力!$D:$D,入力!$G:$G,"支出",入力!$A:$A,"&gt;="&amp;DATE($B$3,11,1),入力!$A:$A,"&lt;"&amp;DATE($B$3,12,1))</f>
        <v/>
      </c>
      <c r="M34" s="36">
        <f>SUMIFS(入力!$D:$D,入力!$G:$G,"支出",入力!$A:$A,"&gt;="&amp;DATE($B$3,12,1),入力!$A:$A,"&lt;"&amp;DATE($B$3,13,1))</f>
        <v/>
      </c>
      <c r="N34" s="36">
        <f>SUM(B34:M34)</f>
        <v/>
      </c>
      <c r="O34" s="35">
        <f>N34/12</f>
        <v/>
      </c>
    </row>
    <row r="35">
      <c r="A35" s="33" t="inlineStr">
        <is>
          <t>収支</t>
        </is>
      </c>
      <c r="B35" s="36">
        <f>B33-B34</f>
        <v/>
      </c>
      <c r="C35" s="36">
        <f>C33-C34</f>
        <v/>
      </c>
      <c r="D35" s="36">
        <f>D33-D34</f>
        <v/>
      </c>
      <c r="E35" s="36">
        <f>E33-E34</f>
        <v/>
      </c>
      <c r="F35" s="36">
        <f>F33-F34</f>
        <v/>
      </c>
      <c r="G35" s="36">
        <f>G33-G34</f>
        <v/>
      </c>
      <c r="H35" s="36">
        <f>H33-H34</f>
        <v/>
      </c>
      <c r="I35" s="36">
        <f>I33-I34</f>
        <v/>
      </c>
      <c r="J35" s="36">
        <f>J33-J34</f>
        <v/>
      </c>
      <c r="K35" s="36">
        <f>K33-K34</f>
        <v/>
      </c>
      <c r="L35" s="36">
        <f>L33-L34</f>
        <v/>
      </c>
      <c r="M35" s="36">
        <f>M33-M34</f>
        <v/>
      </c>
      <c r="N35" s="36">
        <f>N33-N34</f>
        <v/>
      </c>
      <c r="O35" s="35">
        <f>N35/12</f>
        <v/>
      </c>
    </row>
  </sheetData>
  <sheetProtection selectLockedCells="0" selectUnlockedCells="0" sheet="1" objects="1" insertRows="0" insertHyperlinks="0" autoFilter="1" scenarios="0" formatColumns="0" deleteColumns="1" insertColumns="1" pivotTables="1" deleteRows="0" formatCells="0" formatRows="0" sort="1"/>
  <mergeCells count="1">
    <mergeCell ref="A1:N1"/>
  </mergeCells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9" customWidth="1" min="2" max="2"/>
    <col width="13" customWidth="1" min="3" max="3"/>
    <col width="3" customWidth="1" min="4" max="4"/>
    <col width="20" customWidth="1" min="5" max="5"/>
    <col hidden="1" width="13" customWidth="1" min="8" max="8"/>
    <col hidden="1" width="13" customWidth="1" min="9" max="9"/>
    <col hidden="1" width="13" customWidth="1" min="10" max="10"/>
    <col hidden="1" width="13" customWidth="1" min="11" max="11"/>
  </cols>
  <sheetData>
    <row r="1" ht="32" customHeight="1">
      <c r="A1" s="2" t="inlineStr">
        <is>
          <t>設定</t>
        </is>
      </c>
      <c r="F1" s="1" t="n"/>
      <c r="G1" s="1" t="n"/>
      <c r="H1" s="1" t="n"/>
      <c r="I1" s="1" t="n"/>
      <c r="J1" s="1" t="n"/>
      <c r="K1" s="1" t="n"/>
    </row>
    <row r="2" ht="30" customHeight="1">
      <c r="A2" s="37" t="inlineStr">
        <is>
          <t>費目と1か月の予算、支払方法を決めておくシートです。名前を変えたり、空いている行に追加したりできます。</t>
        </is>
      </c>
      <c r="F2" s="1" t="n"/>
      <c r="G2" s="1" t="n"/>
      <c r="H2" s="1" t="n"/>
      <c r="I2" s="1" t="n"/>
      <c r="J2" s="1" t="n"/>
      <c r="K2" s="1" t="n"/>
    </row>
    <row r="3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</row>
    <row r="4">
      <c r="A4" s="9" t="inlineStr">
        <is>
          <t>費目</t>
        </is>
      </c>
      <c r="B4" s="9" t="inlineStr">
        <is>
          <t>区分</t>
        </is>
      </c>
      <c r="C4" s="9" t="inlineStr">
        <is>
          <t>月の予算</t>
        </is>
      </c>
      <c r="D4" s="1" t="n"/>
      <c r="E4" s="9" t="inlineStr">
        <is>
          <t>支払方法</t>
        </is>
      </c>
      <c r="F4" s="1" t="n"/>
      <c r="G4" s="1" t="n"/>
      <c r="H4" s="1" t="n"/>
      <c r="I4" s="1" t="n"/>
      <c r="J4" s="1" t="n"/>
      <c r="K4" s="1" t="n"/>
    </row>
    <row r="5">
      <c r="A5" s="12" t="inlineStr">
        <is>
          <t>食費</t>
        </is>
      </c>
      <c r="B5" s="14" t="inlineStr">
        <is>
          <t>支出</t>
        </is>
      </c>
      <c r="C5" s="13" t="n">
        <v>40000</v>
      </c>
      <c r="D5" s="1" t="n"/>
      <c r="E5" s="12" t="inlineStr">
        <is>
          <t>現金</t>
        </is>
      </c>
      <c r="F5" s="1" t="n"/>
      <c r="G5" s="1" t="n"/>
      <c r="H5">
        <f>IF(A5="","",COUNTIF($A$5:A5,"?*"))</f>
        <v/>
      </c>
      <c r="I5">
        <f>IFERROR(INDEX($A$5:$A$30,MATCH(1,$H$5:$H$30,0)),"")</f>
        <v/>
      </c>
      <c r="J5">
        <f>IF(E5="","",COUNTIF($E$5:E5,"?*"))</f>
        <v/>
      </c>
      <c r="K5">
        <f>IFERROR(INDEX($E$5:$E$12,MATCH(1,$J$5:$J$12,0)),"")</f>
        <v/>
      </c>
    </row>
    <row r="6">
      <c r="A6" s="12" t="inlineStr">
        <is>
          <t>日用品</t>
        </is>
      </c>
      <c r="B6" s="14" t="inlineStr">
        <is>
          <t>支出</t>
        </is>
      </c>
      <c r="C6" s="13" t="n">
        <v>6000</v>
      </c>
      <c r="D6" s="1" t="n"/>
      <c r="E6" s="12" t="inlineStr">
        <is>
          <t>クレジットカード</t>
        </is>
      </c>
      <c r="F6" s="1" t="n"/>
      <c r="G6" s="1" t="n"/>
      <c r="H6">
        <f>IF(A6="","",COUNTIF($A$5:A6,"?*"))</f>
        <v/>
      </c>
      <c r="I6">
        <f>IFERROR(INDEX($A$5:$A$30,MATCH(2,$H$5:$H$30,0)),"")</f>
        <v/>
      </c>
      <c r="J6">
        <f>IF(E6="","",COUNTIF($E$5:E6,"?*"))</f>
        <v/>
      </c>
      <c r="K6">
        <f>IFERROR(INDEX($E$5:$E$12,MATCH(2,$J$5:$J$12,0)),"")</f>
        <v/>
      </c>
    </row>
    <row r="7">
      <c r="A7" s="12" t="inlineStr">
        <is>
          <t>住居費</t>
        </is>
      </c>
      <c r="B7" s="14" t="inlineStr">
        <is>
          <t>支出</t>
        </is>
      </c>
      <c r="C7" s="13" t="n">
        <v>85000</v>
      </c>
      <c r="D7" s="1" t="n"/>
      <c r="E7" s="12" t="inlineStr">
        <is>
          <t>電子マネー</t>
        </is>
      </c>
      <c r="F7" s="1" t="n"/>
      <c r="G7" s="1" t="n"/>
      <c r="H7">
        <f>IF(A7="","",COUNTIF($A$5:A7,"?*"))</f>
        <v/>
      </c>
      <c r="I7">
        <f>IFERROR(INDEX($A$5:$A$30,MATCH(3,$H$5:$H$30,0)),"")</f>
        <v/>
      </c>
      <c r="J7">
        <f>IF(E7="","",COUNTIF($E$5:E7,"?*"))</f>
        <v/>
      </c>
      <c r="K7">
        <f>IFERROR(INDEX($E$5:$E$12,MATCH(3,$J$5:$J$12,0)),"")</f>
        <v/>
      </c>
    </row>
    <row r="8">
      <c r="A8" s="12" t="inlineStr">
        <is>
          <t>水道光熱費</t>
        </is>
      </c>
      <c r="B8" s="14" t="inlineStr">
        <is>
          <t>支出</t>
        </is>
      </c>
      <c r="C8" s="13" t="n">
        <v>15000</v>
      </c>
      <c r="D8" s="1" t="n"/>
      <c r="E8" s="12" t="inlineStr">
        <is>
          <t>口座（振込・引落）</t>
        </is>
      </c>
      <c r="F8" s="1" t="n"/>
      <c r="G8" s="1" t="n"/>
      <c r="H8">
        <f>IF(A8="","",COUNTIF($A$5:A8,"?*"))</f>
        <v/>
      </c>
      <c r="I8">
        <f>IFERROR(INDEX($A$5:$A$30,MATCH(4,$H$5:$H$30,0)),"")</f>
        <v/>
      </c>
      <c r="J8">
        <f>IF(E8="","",COUNTIF($E$5:E8,"?*"))</f>
        <v/>
      </c>
      <c r="K8">
        <f>IFERROR(INDEX($E$5:$E$12,MATCH(4,$J$5:$J$12,0)),"")</f>
        <v/>
      </c>
    </row>
    <row r="9">
      <c r="A9" s="12" t="inlineStr">
        <is>
          <t>通信費</t>
        </is>
      </c>
      <c r="B9" s="14" t="inlineStr">
        <is>
          <t>支出</t>
        </is>
      </c>
      <c r="C9" s="13" t="n">
        <v>8000</v>
      </c>
      <c r="D9" s="1" t="n"/>
      <c r="E9" s="12" t="inlineStr">
        <is>
          <t>その他</t>
        </is>
      </c>
      <c r="F9" s="1" t="n"/>
      <c r="G9" s="1" t="n"/>
      <c r="H9">
        <f>IF(A9="","",COUNTIF($A$5:A9,"?*"))</f>
        <v/>
      </c>
      <c r="I9">
        <f>IFERROR(INDEX($A$5:$A$30,MATCH(5,$H$5:$H$30,0)),"")</f>
        <v/>
      </c>
      <c r="J9">
        <f>IF(E9="","",COUNTIF($E$5:E9,"?*"))</f>
        <v/>
      </c>
      <c r="K9">
        <f>IFERROR(INDEX($E$5:$E$12,MATCH(5,$J$5:$J$12,0)),"")</f>
        <v/>
      </c>
    </row>
    <row r="10">
      <c r="A10" s="12" t="inlineStr">
        <is>
          <t>交通費</t>
        </is>
      </c>
      <c r="B10" s="14" t="inlineStr">
        <is>
          <t>支出</t>
        </is>
      </c>
      <c r="C10" s="13" t="n">
        <v>5000</v>
      </c>
      <c r="D10" s="1" t="n"/>
      <c r="E10" s="12" t="n"/>
      <c r="F10" s="1" t="n"/>
      <c r="G10" s="1" t="n"/>
      <c r="H10">
        <f>IF(A10="","",COUNTIF($A$5:A10,"?*"))</f>
        <v/>
      </c>
      <c r="I10">
        <f>IFERROR(INDEX($A$5:$A$30,MATCH(6,$H$5:$H$30,0)),"")</f>
        <v/>
      </c>
      <c r="J10">
        <f>IF(E10="","",COUNTIF($E$5:E10,"?*"))</f>
        <v/>
      </c>
      <c r="K10">
        <f>IFERROR(INDEX($E$5:$E$12,MATCH(6,$J$5:$J$12,0)),"")</f>
        <v/>
      </c>
    </row>
    <row r="11">
      <c r="A11" s="12" t="inlineStr">
        <is>
          <t>医療費</t>
        </is>
      </c>
      <c r="B11" s="14" t="inlineStr">
        <is>
          <t>支出</t>
        </is>
      </c>
      <c r="C11" s="13" t="n">
        <v>5000</v>
      </c>
      <c r="D11" s="1" t="n"/>
      <c r="E11" s="12" t="n"/>
      <c r="F11" s="1" t="n"/>
      <c r="G11" s="1" t="n"/>
      <c r="H11">
        <f>IF(A11="","",COUNTIF($A$5:A11,"?*"))</f>
        <v/>
      </c>
      <c r="I11">
        <f>IFERROR(INDEX($A$5:$A$30,MATCH(7,$H$5:$H$30,0)),"")</f>
        <v/>
      </c>
      <c r="J11">
        <f>IF(E11="","",COUNTIF($E$5:E11,"?*"))</f>
        <v/>
      </c>
      <c r="K11">
        <f>IFERROR(INDEX($E$5:$E$12,MATCH(7,$J$5:$J$12,0)),"")</f>
        <v/>
      </c>
    </row>
    <row r="12">
      <c r="A12" s="12" t="inlineStr">
        <is>
          <t>教育費</t>
        </is>
      </c>
      <c r="B12" s="14" t="inlineStr">
        <is>
          <t>支出</t>
        </is>
      </c>
      <c r="C12" s="13" t="n"/>
      <c r="D12" s="1" t="n"/>
      <c r="E12" s="12" t="n"/>
      <c r="F12" s="1" t="n"/>
      <c r="G12" s="1" t="n"/>
      <c r="H12">
        <f>IF(A12="","",COUNTIF($A$5:A12,"?*"))</f>
        <v/>
      </c>
      <c r="I12">
        <f>IFERROR(INDEX($A$5:$A$30,MATCH(8,$H$5:$H$30,0)),"")</f>
        <v/>
      </c>
      <c r="J12">
        <f>IF(E12="","",COUNTIF($E$5:E12,"?*"))</f>
        <v/>
      </c>
      <c r="K12">
        <f>IFERROR(INDEX($E$5:$E$12,MATCH(8,$J$5:$J$12,0)),"")</f>
        <v/>
      </c>
    </row>
    <row r="13">
      <c r="A13" s="12" t="inlineStr">
        <is>
          <t>交際費</t>
        </is>
      </c>
      <c r="B13" s="14" t="inlineStr">
        <is>
          <t>支出</t>
        </is>
      </c>
      <c r="C13" s="13" t="n">
        <v>12000</v>
      </c>
      <c r="D13" s="1" t="n"/>
      <c r="E13" s="1" t="n"/>
      <c r="F13" s="1" t="n"/>
      <c r="G13" s="1" t="n"/>
      <c r="H13">
        <f>IF(A13="","",COUNTIF($A$5:A13,"?*"))</f>
        <v/>
      </c>
      <c r="I13">
        <f>IFERROR(INDEX($A$5:$A$30,MATCH(9,$H$5:$H$30,0)),"")</f>
        <v/>
      </c>
      <c r="J13" s="1" t="n"/>
      <c r="K13" s="1" t="n"/>
    </row>
    <row r="14">
      <c r="A14" s="12" t="inlineStr">
        <is>
          <t>趣味・娯楽</t>
        </is>
      </c>
      <c r="B14" s="14" t="inlineStr">
        <is>
          <t>支出</t>
        </is>
      </c>
      <c r="C14" s="13" t="n">
        <v>8000</v>
      </c>
      <c r="D14" s="1" t="n"/>
      <c r="E14" s="1" t="n"/>
      <c r="F14" s="1" t="n"/>
      <c r="G14" s="1" t="n"/>
      <c r="H14">
        <f>IF(A14="","",COUNTIF($A$5:A14,"?*"))</f>
        <v/>
      </c>
      <c r="I14">
        <f>IFERROR(INDEX($A$5:$A$30,MATCH(10,$H$5:$H$30,0)),"")</f>
        <v/>
      </c>
      <c r="J14" s="1" t="n"/>
      <c r="K14" s="1" t="n"/>
    </row>
    <row r="15">
      <c r="A15" s="12" t="inlineStr">
        <is>
          <t>衣服・美容</t>
        </is>
      </c>
      <c r="B15" s="14" t="inlineStr">
        <is>
          <t>支出</t>
        </is>
      </c>
      <c r="C15" s="13" t="n">
        <v>8000</v>
      </c>
      <c r="D15" s="1" t="n"/>
      <c r="E15" s="1" t="n"/>
      <c r="F15" s="1" t="n"/>
      <c r="G15" s="1" t="n"/>
      <c r="H15">
        <f>IF(A15="","",COUNTIF($A$5:A15,"?*"))</f>
        <v/>
      </c>
      <c r="I15">
        <f>IFERROR(INDEX($A$5:$A$30,MATCH(11,$H$5:$H$30,0)),"")</f>
        <v/>
      </c>
      <c r="J15" s="1" t="n"/>
      <c r="K15" s="1" t="n"/>
    </row>
    <row r="16">
      <c r="A16" s="12" t="inlineStr">
        <is>
          <t>保険</t>
        </is>
      </c>
      <c r="B16" s="14" t="inlineStr">
        <is>
          <t>支出</t>
        </is>
      </c>
      <c r="C16" s="13" t="n">
        <v>8500</v>
      </c>
      <c r="D16" s="1" t="n"/>
      <c r="E16" s="1" t="n"/>
      <c r="F16" s="1" t="n"/>
      <c r="G16" s="1" t="n"/>
      <c r="H16">
        <f>IF(A16="","",COUNTIF($A$5:A16,"?*"))</f>
        <v/>
      </c>
      <c r="I16">
        <f>IFERROR(INDEX($A$5:$A$30,MATCH(12,$H$5:$H$30,0)),"")</f>
        <v/>
      </c>
      <c r="J16" s="1" t="n"/>
      <c r="K16" s="1" t="n"/>
    </row>
    <row r="17">
      <c r="A17" s="12" t="inlineStr">
        <is>
          <t>税金</t>
        </is>
      </c>
      <c r="B17" s="14" t="inlineStr">
        <is>
          <t>支出</t>
        </is>
      </c>
      <c r="C17" s="13" t="n"/>
      <c r="D17" s="1" t="n"/>
      <c r="E17" s="1" t="n"/>
      <c r="F17" s="1" t="n"/>
      <c r="G17" s="1" t="n"/>
      <c r="H17">
        <f>IF(A17="","",COUNTIF($A$5:A17,"?*"))</f>
        <v/>
      </c>
      <c r="I17">
        <f>IFERROR(INDEX($A$5:$A$30,MATCH(13,$H$5:$H$30,0)),"")</f>
        <v/>
      </c>
      <c r="J17" s="1" t="n"/>
      <c r="K17" s="1" t="n"/>
    </row>
    <row r="18">
      <c r="A18" s="12" t="inlineStr">
        <is>
          <t>特別な出費</t>
        </is>
      </c>
      <c r="B18" s="14" t="inlineStr">
        <is>
          <t>支出</t>
        </is>
      </c>
      <c r="C18" s="13" t="n"/>
      <c r="D18" s="1" t="n"/>
      <c r="E18" s="1" t="n"/>
      <c r="F18" s="1" t="n"/>
      <c r="G18" s="1" t="n"/>
      <c r="H18">
        <f>IF(A18="","",COUNTIF($A$5:A18,"?*"))</f>
        <v/>
      </c>
      <c r="I18">
        <f>IFERROR(INDEX($A$5:$A$30,MATCH(14,$H$5:$H$30,0)),"")</f>
        <v/>
      </c>
      <c r="J18" s="1" t="n"/>
      <c r="K18" s="1" t="n"/>
    </row>
    <row r="19">
      <c r="A19" s="12" t="inlineStr">
        <is>
          <t>その他</t>
        </is>
      </c>
      <c r="B19" s="14" t="inlineStr">
        <is>
          <t>支出</t>
        </is>
      </c>
      <c r="C19" s="13" t="n">
        <v>5000</v>
      </c>
      <c r="D19" s="1" t="n"/>
      <c r="E19" s="1" t="n"/>
      <c r="F19" s="1" t="n"/>
      <c r="G19" s="1" t="n"/>
      <c r="H19">
        <f>IF(A19="","",COUNTIF($A$5:A19,"?*"))</f>
        <v/>
      </c>
      <c r="I19">
        <f>IFERROR(INDEX($A$5:$A$30,MATCH(15,$H$5:$H$30,0)),"")</f>
        <v/>
      </c>
      <c r="J19" s="1" t="n"/>
      <c r="K19" s="1" t="n"/>
    </row>
    <row r="20">
      <c r="A20" s="12" t="n"/>
      <c r="B20" s="14" t="inlineStr">
        <is>
          <t>支出</t>
        </is>
      </c>
      <c r="C20" s="13" t="n"/>
      <c r="D20" s="1" t="n"/>
      <c r="E20" s="1" t="n"/>
      <c r="F20" s="1" t="n"/>
      <c r="G20" s="1" t="n"/>
      <c r="H20">
        <f>IF(A20="","",COUNTIF($A$5:A20,"?*"))</f>
        <v/>
      </c>
      <c r="I20">
        <f>IFERROR(INDEX($A$5:$A$30,MATCH(16,$H$5:$H$30,0)),"")</f>
        <v/>
      </c>
      <c r="J20" s="1" t="n"/>
      <c r="K20" s="1" t="n"/>
    </row>
    <row r="21">
      <c r="A21" s="12" t="n"/>
      <c r="B21" s="14" t="inlineStr">
        <is>
          <t>支出</t>
        </is>
      </c>
      <c r="C21" s="13" t="n"/>
      <c r="D21" s="1" t="n"/>
      <c r="E21" s="1" t="n"/>
      <c r="F21" s="1" t="n"/>
      <c r="G21" s="1" t="n"/>
      <c r="H21">
        <f>IF(A21="","",COUNTIF($A$5:A21,"?*"))</f>
        <v/>
      </c>
      <c r="I21">
        <f>IFERROR(INDEX($A$5:$A$30,MATCH(17,$H$5:$H$30,0)),"")</f>
        <v/>
      </c>
      <c r="J21" s="1" t="n"/>
      <c r="K21" s="1" t="n"/>
    </row>
    <row r="22">
      <c r="A22" s="12" t="n"/>
      <c r="B22" s="14" t="inlineStr">
        <is>
          <t>支出</t>
        </is>
      </c>
      <c r="C22" s="13" t="n"/>
      <c r="D22" s="1" t="n"/>
      <c r="E22" s="1" t="n"/>
      <c r="F22" s="1" t="n"/>
      <c r="G22" s="1" t="n"/>
      <c r="H22">
        <f>IF(A22="","",COUNTIF($A$5:A22,"?*"))</f>
        <v/>
      </c>
      <c r="I22">
        <f>IFERROR(INDEX($A$5:$A$30,MATCH(18,$H$5:$H$30,0)),"")</f>
        <v/>
      </c>
      <c r="J22" s="1" t="n"/>
      <c r="K22" s="1" t="n"/>
    </row>
    <row r="23">
      <c r="A23" s="12" t="inlineStr">
        <is>
          <t>給与</t>
        </is>
      </c>
      <c r="B23" s="38" t="inlineStr">
        <is>
          <t>収入</t>
        </is>
      </c>
      <c r="C23" s="39" t="n"/>
      <c r="D23" s="1" t="n"/>
      <c r="E23" s="1" t="n"/>
      <c r="F23" s="1" t="n"/>
      <c r="G23" s="1" t="n"/>
      <c r="H23">
        <f>IF(A23="","",COUNTIF($A$5:A23,"?*"))</f>
        <v/>
      </c>
      <c r="I23">
        <f>IFERROR(INDEX($A$5:$A$30,MATCH(19,$H$5:$H$30,0)),"")</f>
        <v/>
      </c>
      <c r="J23" s="1" t="n"/>
      <c r="K23" s="1" t="n"/>
    </row>
    <row r="24">
      <c r="A24" s="12" t="inlineStr">
        <is>
          <t>賞与</t>
        </is>
      </c>
      <c r="B24" s="38" t="inlineStr">
        <is>
          <t>収入</t>
        </is>
      </c>
      <c r="C24" s="39" t="n"/>
      <c r="D24" s="1" t="n"/>
      <c r="E24" s="1" t="n"/>
      <c r="F24" s="1" t="n"/>
      <c r="G24" s="1" t="n"/>
      <c r="H24">
        <f>IF(A24="","",COUNTIF($A$5:A24,"?*"))</f>
        <v/>
      </c>
      <c r="I24">
        <f>IFERROR(INDEX($A$5:$A$30,MATCH(20,$H$5:$H$30,0)),"")</f>
        <v/>
      </c>
      <c r="J24" s="1" t="n"/>
      <c r="K24" s="1" t="n"/>
    </row>
    <row r="25">
      <c r="A25" s="12" t="inlineStr">
        <is>
          <t>副収入</t>
        </is>
      </c>
      <c r="B25" s="38" t="inlineStr">
        <is>
          <t>収入</t>
        </is>
      </c>
      <c r="C25" s="39" t="n"/>
      <c r="D25" s="1" t="n"/>
      <c r="E25" s="1" t="n"/>
      <c r="F25" s="1" t="n"/>
      <c r="G25" s="1" t="n"/>
      <c r="H25">
        <f>IF(A25="","",COUNTIF($A$5:A25,"?*"))</f>
        <v/>
      </c>
      <c r="I25">
        <f>IFERROR(INDEX($A$5:$A$30,MATCH(21,$H$5:$H$30,0)),"")</f>
        <v/>
      </c>
      <c r="J25" s="1" t="n"/>
      <c r="K25" s="1" t="n"/>
    </row>
    <row r="26">
      <c r="A26" s="12" t="inlineStr">
        <is>
          <t>その他の収入</t>
        </is>
      </c>
      <c r="B26" s="38" t="inlineStr">
        <is>
          <t>収入</t>
        </is>
      </c>
      <c r="C26" s="39" t="n"/>
      <c r="D26" s="1" t="n"/>
      <c r="E26" s="1" t="n"/>
      <c r="F26" s="1" t="n"/>
      <c r="G26" s="1" t="n"/>
      <c r="H26">
        <f>IF(A26="","",COUNTIF($A$5:A26,"?*"))</f>
        <v/>
      </c>
      <c r="I26">
        <f>IFERROR(INDEX($A$5:$A$30,MATCH(22,$H$5:$H$30,0)),"")</f>
        <v/>
      </c>
      <c r="J26" s="1" t="n"/>
      <c r="K26" s="1" t="n"/>
    </row>
    <row r="27">
      <c r="A27" s="12" t="n"/>
      <c r="B27" s="38" t="inlineStr">
        <is>
          <t>収入</t>
        </is>
      </c>
      <c r="C27" s="39" t="n"/>
      <c r="D27" s="1" t="n"/>
      <c r="E27" s="1" t="n"/>
      <c r="F27" s="1" t="n"/>
      <c r="G27" s="1" t="n"/>
      <c r="H27">
        <f>IF(A27="","",COUNTIF($A$5:A27,"?*"))</f>
        <v/>
      </c>
      <c r="I27">
        <f>IFERROR(INDEX($A$5:$A$30,MATCH(23,$H$5:$H$30,0)),"")</f>
        <v/>
      </c>
      <c r="J27" s="1" t="n"/>
      <c r="K27" s="1" t="n"/>
    </row>
    <row r="28">
      <c r="A28" s="12" t="n"/>
      <c r="B28" s="38" t="inlineStr">
        <is>
          <t>収入</t>
        </is>
      </c>
      <c r="C28" s="39" t="n"/>
      <c r="D28" s="1" t="n"/>
      <c r="E28" s="1" t="n"/>
      <c r="F28" s="1" t="n"/>
      <c r="G28" s="1" t="n"/>
      <c r="H28">
        <f>IF(A28="","",COUNTIF($A$5:A28,"?*"))</f>
        <v/>
      </c>
      <c r="I28">
        <f>IFERROR(INDEX($A$5:$A$30,MATCH(24,$H$5:$H$30,0)),"")</f>
        <v/>
      </c>
      <c r="J28" s="1" t="n"/>
      <c r="K28" s="1" t="n"/>
    </row>
    <row r="29">
      <c r="A29" s="12" t="n"/>
      <c r="B29" s="38" t="inlineStr">
        <is>
          <t>収入</t>
        </is>
      </c>
      <c r="C29" s="39" t="n"/>
      <c r="D29" s="1" t="n"/>
      <c r="E29" s="1" t="n"/>
      <c r="F29" s="1" t="n"/>
      <c r="G29" s="1" t="n"/>
      <c r="H29">
        <f>IF(A29="","",COUNTIF($A$5:A29,"?*"))</f>
        <v/>
      </c>
      <c r="I29">
        <f>IFERROR(INDEX($A$5:$A$30,MATCH(25,$H$5:$H$30,0)),"")</f>
        <v/>
      </c>
      <c r="J29" s="1" t="n"/>
      <c r="K29" s="1" t="n"/>
    </row>
    <row r="30">
      <c r="A30" s="12" t="n"/>
      <c r="B30" s="38" t="inlineStr">
        <is>
          <t>収入</t>
        </is>
      </c>
      <c r="C30" s="39" t="n"/>
      <c r="D30" s="1" t="n"/>
      <c r="E30" s="1" t="n"/>
      <c r="F30" s="1" t="n"/>
      <c r="G30" s="1" t="n"/>
      <c r="H30">
        <f>IF(A30="","",COUNTIF($A$5:A30,"?*"))</f>
        <v/>
      </c>
      <c r="I30">
        <f>IFERROR(INDEX($A$5:$A$30,MATCH(26,$H$5:$H$30,0)),"")</f>
        <v/>
      </c>
      <c r="J30" s="1" t="n"/>
      <c r="K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</row>
    <row r="32" ht="22" customHeight="1">
      <c r="A32" s="40" t="inlineStr">
        <is>
          <t>※ 費目の名前を変えたときは、「入力」シートで前の名前を使っている行も直してください（直さないと「費目を確認」と出ます）。
※ 予算を決めていない費目は空欄のままで大丈夫です。</t>
        </is>
      </c>
      <c r="F32" s="1" t="n"/>
      <c r="G32" s="1" t="n"/>
      <c r="H32" s="1" t="n"/>
      <c r="I32" s="1" t="n"/>
      <c r="J32" s="1" t="n"/>
      <c r="K32" s="1" t="n"/>
    </row>
    <row r="33" ht="22" customHeight="1">
      <c r="F33" s="1" t="n"/>
      <c r="G33" s="1" t="n"/>
      <c r="H33" s="1" t="n"/>
      <c r="I33" s="1" t="n"/>
      <c r="J33" s="1" t="n"/>
      <c r="K33" s="1" t="n"/>
    </row>
  </sheetData>
  <sheetProtection selectLockedCells="0" selectUnlockedCells="0" sheet="1" objects="1" insertRows="0" insertHyperlinks="0" autoFilter="1" scenarios="0" formatColumns="0" deleteColumns="1" insertColumns="1" pivotTables="1" deleteRows="0" formatCells="0" formatRows="0" sort="1"/>
  <mergeCells count="3">
    <mergeCell ref="A2:E2"/>
    <mergeCell ref="A32:E33"/>
    <mergeCell ref="A1:E1"/>
  </mergeCells>
  <dataValidations count="1">
    <dataValidation sqref="B5:B30" showDropDown="0" showInputMessage="0" showErrorMessage="0" allowBlank="1" type="list">
      <formula1>"支出,収入"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1:C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0" customWidth="1" min="2" max="2"/>
    <col width="72" customWidth="1" min="3" max="3"/>
  </cols>
  <sheetData>
    <row r="1" ht="30" customHeight="1">
      <c r="B1" s="41" t="inlineStr">
        <is>
          <t>家計簿の使い方</t>
        </is>
      </c>
    </row>
    <row r="2" ht="18" customHeight="1">
      <c r="B2" s="42" t="inlineStr">
        <is>
          <t>小さな道具箱（chaba-take.com）の無料フォーマットです。</t>
        </is>
      </c>
    </row>
    <row r="4" ht="24" customHeight="1">
      <c r="B4" s="43" t="inlineStr">
        <is>
          <t>はじめに（1回だけ）</t>
        </is>
      </c>
    </row>
    <row r="5" ht="52" customHeight="1">
      <c r="B5" s="44" t="inlineStr">
        <is>
          <t>設定シート</t>
        </is>
      </c>
      <c r="C5" s="45" t="inlineStr">
        <is>
          <t>費目と、1か月に使っていい金額（予算）を決めます。最初から入っている費目は例なので、自分の家に合わせて名前を変えたり、空いている行に追加したりしてください</t>
        </is>
      </c>
    </row>
    <row r="6" ht="34" customHeight="1">
      <c r="B6" s="44" t="inlineStr">
        <is>
          <t>支払方法</t>
        </is>
      </c>
      <c r="C6" s="45" t="inlineStr">
        <is>
          <t>よく使う払い方を入れておきます。カードを2枚使い分けているなら「〇〇カード」「△△カード」のように分けると、カードごとの合計もわかります</t>
        </is>
      </c>
    </row>
    <row r="8" ht="24" customHeight="1">
      <c r="B8" s="43" t="inlineStr">
        <is>
          <t>毎日・毎週</t>
        </is>
      </c>
    </row>
    <row r="9" ht="34" customHeight="1">
      <c r="B9" s="44" t="inlineStr">
        <is>
          <t>入力シート</t>
        </is>
      </c>
      <c r="C9" s="45" t="inlineStr">
        <is>
          <t>日付・費目・内容・金額・支払方法を、1行に1つずつ書いていきます。費目と支払方法はリストから選べます</t>
        </is>
      </c>
    </row>
    <row r="10" ht="34" customHeight="1">
      <c r="B10" s="44" t="inlineStr">
        <is>
          <t>区分</t>
        </is>
      </c>
      <c r="C10" s="45" t="inlineStr">
        <is>
          <t>「収入」か「支出」かは、費目から自動で入ります。給与などの収入も同じ表に書いて大丈夫です</t>
        </is>
      </c>
    </row>
    <row r="11" ht="34" customHeight="1">
      <c r="B11" s="44" t="inlineStr">
        <is>
          <t>要確認</t>
        </is>
      </c>
      <c r="C11" s="45" t="inlineStr">
        <is>
          <t>上の「要確認」に件数が出たら、費目が空いている行か、設定にない費目の行があります</t>
        </is>
      </c>
    </row>
    <row r="12" ht="34" customHeight="1">
      <c r="B12" s="44" t="inlineStr">
        <is>
          <t>まとめて書いても大丈夫です</t>
        </is>
      </c>
      <c r="C12" s="45" t="inlineStr">
        <is>
          <t>レシートをためておいて週末にまとめて書いても大丈夫です。日付さえ合っていれば、月ごとに自動で分かれます</t>
        </is>
      </c>
    </row>
    <row r="14" ht="24" customHeight="1">
      <c r="B14" s="43" t="inlineStr">
        <is>
          <t>月末・年末</t>
        </is>
      </c>
    </row>
    <row r="15" ht="34" customHeight="1">
      <c r="B15" s="44" t="inlineStr">
        <is>
          <t>月のまとめ</t>
        </is>
      </c>
      <c r="C15" s="45" t="inlineStr">
        <is>
          <t>年と月を入れると、その月の収入・支出・収支と、費目ごとに予算との比較が出ます。予算の80%を超えると黄色、100%を超えると赤になります</t>
        </is>
      </c>
    </row>
    <row r="16" ht="34" customHeight="1">
      <c r="B16" s="44" t="inlineStr">
        <is>
          <t>支払方法別</t>
        </is>
      </c>
      <c r="C16" s="45" t="inlineStr">
        <is>
          <t>クレジットカードでいくら使ったかなどがわかるので、引き落とし額の確認にも使えます</t>
        </is>
      </c>
    </row>
    <row r="17" ht="34" customHeight="1">
      <c r="B17" s="44" t="inlineStr">
        <is>
          <t>1年のまとめ</t>
        </is>
      </c>
      <c r="C17" s="45" t="inlineStr">
        <is>
          <t>費目ごとに1月〜12月の金額が並びます。年に1回の出費や、季節ごとの変化がわかります</t>
        </is>
      </c>
    </row>
    <row r="19" ht="24" customHeight="1">
      <c r="B19" s="43" t="inlineStr">
        <is>
          <t>ポイント</t>
        </is>
      </c>
    </row>
    <row r="20" ht="34" customHeight="1">
      <c r="B20" s="44" t="inlineStr">
        <is>
          <t>見本の内容</t>
        </is>
      </c>
      <c r="C20" s="45" t="inlineStr">
        <is>
          <t>最初から入っている2026年11月の記録は見本です。消してから使ってください（入力シートのA6〜F28を選んで削除）</t>
        </is>
      </c>
    </row>
    <row r="21" ht="52" customHeight="1">
      <c r="B21" s="44" t="inlineStr">
        <is>
          <t>行が足りなくなったら</t>
        </is>
      </c>
      <c r="C21" s="45" t="inlineStr">
        <is>
          <t>入力シートは2000行あります。足りなくなったら、いちばん下の行をコピーして、その下に貼り付けると増やせます（何行目まで書いても、まとめに反映されます）。年ごとにファイルを分けて使うのもおすすめです</t>
        </is>
      </c>
    </row>
    <row r="22" ht="34" customHeight="1">
      <c r="B22" s="44" t="inlineStr">
        <is>
          <t>数式は保護済み</t>
        </is>
      </c>
      <c r="C22" s="45" t="inlineStr">
        <is>
          <t>計算のセルはうっかり消えないようにロックしています（パスワードなし）。列の追加などで変えたいときは「校閲」→「シートの保護の解除」で外せます</t>
        </is>
      </c>
    </row>
    <row r="23" ht="34" customHeight="1">
      <c r="B23" s="44" t="inlineStr">
        <is>
          <t>対応ソフト</t>
        </is>
      </c>
      <c r="C23" s="45" t="inlineStr">
        <is>
          <t>Excel 2016以降・Microsoft 365・Googleスプレッドシートで動作します。マクロは入っていません</t>
        </is>
      </c>
    </row>
  </sheetData>
  <mergeCells count="6">
    <mergeCell ref="B2:C2"/>
    <mergeCell ref="B19:C19"/>
    <mergeCell ref="B14:C14"/>
    <mergeCell ref="B1:C1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小さな道具箱</dc:creator>
  <dc:title xmlns:dc="http://purl.org/dc/elements/1.1/">家計簿</dc:title>
  <dcterms:created xmlns:dcterms="http://purl.org/dc/terms/" xmlns:xsi="http://www.w3.org/2001/XMLSchema-instance" xsi:type="dcterms:W3CDTF">2026-11-04T08:58:56Z</dcterms:created>
  <dcterms:modified xmlns:dcterms="http://purl.org/dc/terms/" xmlns:xsi="http://www.w3.org/2001/XMLSchema-instance" xsi:type="dcterms:W3CDTF">2026-11-04T08:58:57Z</dcterms:modified>
</cp:coreProperties>
</file>